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filterPrivacy="1" codeName="ThisWorkbook"/>
  <xr:revisionPtr revIDLastSave="0" documentId="13_ncr:1_{C6A64F5E-280A-4B40-ACA9-7C95A4A07EEC}" xr6:coauthVersionLast="47" xr6:coauthVersionMax="47" xr10:uidLastSave="{00000000-0000-0000-0000-000000000000}"/>
  <bookViews>
    <workbookView xWindow="-108" yWindow="-108" windowWidth="23256" windowHeight="12576" firstSheet="1" activeTab="2" xr2:uid="{00000000-000D-0000-FFFF-FFFF00000000}"/>
  </bookViews>
  <sheets>
    <sheet name="ヘッドライン" sheetId="78" state="hidden" r:id="rId1"/>
    <sheet name="スポンサー広告" sheetId="95" r:id="rId2"/>
    <sheet name="15　ノロウイルス関連情報 " sheetId="101" r:id="rId3"/>
    <sheet name="15  衛生訓話" sheetId="114" r:id="rId4"/>
    <sheet name="15　新型コロナウイルス情報" sheetId="82" r:id="rId5"/>
    <sheet name="15　食中毒記事等 " sheetId="29" r:id="rId6"/>
    <sheet name="15　海外情報" sheetId="31" r:id="rId7"/>
    <sheet name="14　感染症情報" sheetId="103" r:id="rId8"/>
    <sheet name="15　感染症統計" sheetId="106" r:id="rId9"/>
    <sheet name="15 食品回収" sheetId="60" r:id="rId10"/>
    <sheet name="15　食品表示" sheetId="34" r:id="rId11"/>
    <sheet name="15　 残留農薬　等 " sheetId="35" r:id="rId12"/>
  </sheets>
  <definedNames>
    <definedName name="_xlnm._FilterDatabase" localSheetId="11" hidden="1">'15　 残留農薬　等 '!$A$1:$C$1</definedName>
    <definedName name="_xlnm._FilterDatabase" localSheetId="2" hidden="1">'15　ノロウイルス関連情報 '!$A$22:$G$75</definedName>
    <definedName name="_xlnm._FilterDatabase" localSheetId="5" hidden="1">'15　食中毒記事等 '!$A$1:$D$1</definedName>
    <definedName name="_xlnm.Print_Area" localSheetId="7">'14　感染症情報'!$A$1:$E$21</definedName>
    <definedName name="_xlnm.Print_Area" localSheetId="3">'15  衛生訓話'!$A$1:$L$22</definedName>
    <definedName name="_xlnm.Print_Area" localSheetId="11">'15　 残留農薬　等 '!$A$1:$A$16</definedName>
    <definedName name="_xlnm.Print_Area" localSheetId="2">'15　ノロウイルス関連情報 '!$A$1:$N$84</definedName>
    <definedName name="_xlnm.Print_Area" localSheetId="6">'15　海外情報'!$A$1:$C$44</definedName>
    <definedName name="_xlnm.Print_Area" localSheetId="8">'15　感染症統計'!$A$1:$AC$36</definedName>
    <definedName name="_xlnm.Print_Area" localSheetId="5">'15　食中毒記事等 '!$A$1:$D$39</definedName>
    <definedName name="_xlnm.Print_Area" localSheetId="9">'15 食品回収'!$A$1:$E$38</definedName>
    <definedName name="_xlnm.Print_Area" localSheetId="10">'15　食品表示'!$A$1:$N$21</definedName>
    <definedName name="_xlnm.Print_Area" localSheetId="1">スポンサー広告!$C$2:$Y$19</definedName>
    <definedName name="_xlnm.Print_Titles" localSheetId="11">'15　 残留農薬　等 '!$1:$1</definedName>
    <definedName name="_xlnm.Print_Titles" localSheetId="5">'15　食中毒記事等 '!$1:$1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7" i="78" l="1"/>
  <c r="B25" i="101" l="1"/>
  <c r="B26" i="101"/>
  <c r="B27" i="101"/>
  <c r="B28" i="101"/>
  <c r="B29" i="101"/>
  <c r="B30" i="101"/>
  <c r="B31" i="101"/>
  <c r="B32" i="101"/>
  <c r="B33" i="101"/>
  <c r="B34" i="101"/>
  <c r="B35" i="101"/>
  <c r="B36" i="101"/>
  <c r="B37" i="101"/>
  <c r="B38" i="101"/>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C14" i="78"/>
  <c r="B14" i="78"/>
  <c r="C13" i="78"/>
  <c r="B13" i="78"/>
  <c r="B11" i="78"/>
  <c r="L30" i="82" l="1"/>
  <c r="K28" i="82"/>
  <c r="K29" i="82"/>
  <c r="K30" i="82"/>
  <c r="I30" i="82"/>
  <c r="L27" i="82"/>
  <c r="B12" i="78"/>
  <c r="B15" i="78" l="1"/>
  <c r="B4" i="106"/>
  <c r="C4" i="106"/>
  <c r="D4" i="106"/>
  <c r="E4" i="106"/>
  <c r="F4" i="106"/>
  <c r="G4" i="106"/>
  <c r="H4" i="106"/>
  <c r="I4" i="106"/>
  <c r="J4" i="106"/>
  <c r="K4" i="106"/>
  <c r="L4" i="106"/>
  <c r="M4" i="106"/>
  <c r="P4" i="106"/>
  <c r="Q4" i="106"/>
  <c r="AC4" i="106" s="1"/>
  <c r="R4" i="106"/>
  <c r="S4" i="106"/>
  <c r="T4" i="106"/>
  <c r="U4" i="106"/>
  <c r="V4" i="106"/>
  <c r="W4" i="106"/>
  <c r="X4" i="106"/>
  <c r="Y4" i="106"/>
  <c r="Z4" i="106"/>
  <c r="AA4" i="106"/>
  <c r="AB4" i="106"/>
  <c r="N7" i="106"/>
  <c r="AC7" i="106"/>
  <c r="N8" i="106"/>
  <c r="AC8" i="106"/>
  <c r="N9" i="106"/>
  <c r="AC9" i="106"/>
  <c r="N10" i="106"/>
  <c r="AC10" i="106"/>
  <c r="N11" i="106"/>
  <c r="AC11" i="106"/>
  <c r="N12" i="106"/>
  <c r="AC12" i="106"/>
  <c r="N13" i="106"/>
  <c r="AC13" i="106"/>
  <c r="N14" i="106"/>
  <c r="AC14" i="106"/>
  <c r="N15" i="106"/>
  <c r="AC15" i="106"/>
  <c r="N16" i="106"/>
  <c r="AC16" i="106"/>
  <c r="N17" i="106"/>
  <c r="AC17" i="106"/>
  <c r="N18" i="106"/>
  <c r="AC18" i="106"/>
  <c r="P20" i="106"/>
  <c r="N4" i="106" l="1"/>
  <c r="I18" i="82"/>
  <c r="N14" i="82" l="1"/>
  <c r="I22" i="82"/>
  <c r="B16" i="78"/>
  <c r="B9" i="78" l="1"/>
  <c r="B10" i="78" l="1"/>
  <c r="G75" i="101" l="1"/>
  <c r="F75" i="101" s="1"/>
  <c r="G74" i="101"/>
  <c r="G73" i="101"/>
  <c r="D10" i="78" s="1"/>
  <c r="N71" i="101"/>
  <c r="M71" i="101"/>
  <c r="G70" i="101"/>
  <c r="B70" i="101" s="1"/>
  <c r="G69" i="101"/>
  <c r="G68" i="101"/>
  <c r="G67" i="101"/>
  <c r="G66" i="101"/>
  <c r="G65" i="101"/>
  <c r="G64" i="101"/>
  <c r="G63" i="101"/>
  <c r="G62" i="101"/>
  <c r="G61" i="101"/>
  <c r="G60" i="101"/>
  <c r="G59" i="101"/>
  <c r="G58" i="101"/>
  <c r="G57" i="101"/>
  <c r="G56" i="101"/>
  <c r="G55" i="101"/>
  <c r="G54" i="101"/>
  <c r="G53" i="101"/>
  <c r="G52" i="101"/>
  <c r="G51" i="101"/>
  <c r="G50" i="101"/>
  <c r="G49" i="101"/>
  <c r="G48" i="101"/>
  <c r="G47" i="101"/>
  <c r="G46" i="101"/>
  <c r="G45" i="101"/>
  <c r="G44" i="101"/>
  <c r="G43" i="101"/>
  <c r="G42" i="101"/>
  <c r="G41" i="101"/>
  <c r="G40" i="101"/>
  <c r="G39" i="101"/>
  <c r="G38" i="101"/>
  <c r="G37" i="101"/>
  <c r="G36" i="101"/>
  <c r="G35" i="101"/>
  <c r="G34" i="101"/>
  <c r="G33" i="101"/>
  <c r="G32" i="101"/>
  <c r="G31" i="101"/>
  <c r="G30" i="101"/>
  <c r="G29" i="101"/>
  <c r="G28" i="101"/>
  <c r="G27" i="101"/>
  <c r="G26" i="101"/>
  <c r="G25" i="101"/>
  <c r="G24" i="101"/>
  <c r="B24" i="101" s="1"/>
  <c r="G23" i="101"/>
  <c r="B23" i="101" s="1"/>
  <c r="I74" i="101" l="1"/>
  <c r="I73" i="101"/>
  <c r="F10" i="78" s="1"/>
  <c r="M75" i="101"/>
  <c r="K75" i="101"/>
  <c r="K23" i="82" l="1"/>
  <c r="I21" i="82"/>
  <c r="K13" i="82" l="1"/>
  <c r="L24" i="82" l="1"/>
  <c r="B18" i="78" l="1"/>
  <c r="K14" i="82" l="1"/>
  <c r="I13" i="82" l="1"/>
  <c r="L26" i="82" l="1"/>
  <c r="K27" i="82" l="1"/>
  <c r="K26" i="82"/>
  <c r="K18" i="82"/>
  <c r="K19" i="82"/>
  <c r="K20" i="82"/>
  <c r="K21" i="82"/>
  <c r="K22" i="82"/>
  <c r="K24" i="82"/>
  <c r="K25" i="82"/>
  <c r="K17" i="82"/>
  <c r="K16" i="82"/>
  <c r="K15" i="82"/>
  <c r="L15" i="82"/>
  <c r="I14" i="82" l="1"/>
  <c r="L13" i="82" l="1"/>
  <c r="L14" i="82"/>
  <c r="I15" i="82"/>
  <c r="I16" i="82"/>
  <c r="I17" i="82"/>
  <c r="I19" i="82"/>
  <c r="I20" i="82"/>
  <c r="I23" i="82"/>
  <c r="I24" i="82"/>
  <c r="I25" i="82"/>
  <c r="I26" i="82"/>
  <c r="I27" i="82"/>
  <c r="I28" i="82"/>
  <c r="I29" i="82"/>
  <c r="L29" i="82"/>
  <c r="L16" i="82"/>
  <c r="L17" i="82"/>
  <c r="L18" i="82"/>
  <c r="L19" i="82"/>
  <c r="L20" i="82"/>
  <c r="L21" i="82"/>
  <c r="L22" i="82"/>
  <c r="L23" i="82"/>
  <c r="L25" i="82"/>
  <c r="L28" i="82"/>
</calcChain>
</file>

<file path=xl/sharedStrings.xml><?xml version="1.0" encoding="utf-8"?>
<sst xmlns="http://schemas.openxmlformats.org/spreadsheetml/2006/main" count="720" uniqueCount="491">
  <si>
    <t>発生</t>
    <rPh sb="0" eb="2">
      <t>ハッセイ</t>
    </rPh>
    <phoneticPr fontId="5"/>
  </si>
  <si>
    <t>ソース</t>
    <phoneticPr fontId="5"/>
  </si>
  <si>
    <t>日付</t>
    <rPh sb="0" eb="2">
      <t>ヒヅケ</t>
    </rPh>
    <phoneticPr fontId="5"/>
  </si>
  <si>
    <t>届出感染症　第三類　腸管出血性大腸菌</t>
    <rPh sb="0" eb="2">
      <t>トドケデ</t>
    </rPh>
    <rPh sb="2" eb="4">
      <t>カンセン</t>
    </rPh>
    <rPh sb="4" eb="5">
      <t>ショウ</t>
    </rPh>
    <rPh sb="6" eb="7">
      <t>ダイ</t>
    </rPh>
    <rPh sb="7" eb="8">
      <t>サン</t>
    </rPh>
    <rPh sb="8" eb="9">
      <t>タグイ</t>
    </rPh>
    <rPh sb="10" eb="12">
      <t>チョウカン</t>
    </rPh>
    <rPh sb="12" eb="15">
      <t>シュッケツセイ</t>
    </rPh>
    <rPh sb="15" eb="18">
      <t>ダイチョウキン</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</si>
  <si>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</si>
  <si>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医療機関からの届出数</t>
    </r>
    <rPh sb="14" eb="16">
      <t>イリョウ</t>
    </rPh>
    <rPh sb="16" eb="18">
      <t>キカン</t>
    </rPh>
    <rPh sb="21" eb="23">
      <t>トドケデ</t>
    </rPh>
    <rPh sb="23" eb="24">
      <t>スウ</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</si>
  <si>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</si>
  <si>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</si>
  <si>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</si>
  <si>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</si>
  <si>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</si>
  <si>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</si>
  <si>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</si>
  <si>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</si>
  <si>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</si>
  <si>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</si>
  <si>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</si>
  <si>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</si>
  <si>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</si>
  <si>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</si>
  <si>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</si>
  <si>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</si>
  <si>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</si>
  <si>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</si>
  <si>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</si>
  <si>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</si>
  <si>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</si>
  <si>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</si>
  <si>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注意　食品に関わる記事の一部をご紹介します。詳しくはリンク先のページよりご確認ください。</t>
    <rPh sb="0" eb="2">
      <t>チュウイ</t>
    </rPh>
    <rPh sb="3" eb="5">
      <t>ショクヒン</t>
    </rPh>
    <rPh sb="6" eb="7">
      <t>カカ</t>
    </rPh>
    <rPh sb="9" eb="11">
      <t>キジ</t>
    </rPh>
    <rPh sb="12" eb="14">
      <t>イチブ</t>
    </rPh>
    <rPh sb="16" eb="18">
      <t>ショウカイ</t>
    </rPh>
    <rPh sb="22" eb="23">
      <t>クワ</t>
    </rPh>
    <rPh sb="29" eb="30">
      <t>サキ</t>
    </rPh>
    <rPh sb="37" eb="39">
      <t>カクニン</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</si>
  <si>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</si>
  <si>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</si>
  <si>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</si>
  <si>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</si>
  <si>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</si>
  <si>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</si>
  <si>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</si>
  <si>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</si>
  <si>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</si>
  <si>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</si>
  <si>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（最近５年間の週値の比較）</t>
    <rPh sb="1" eb="3">
      <t>サイキン</t>
    </rPh>
    <rPh sb="3" eb="6">
      <t>ゴネンカン</t>
    </rPh>
    <rPh sb="7" eb="8">
      <t>シュウ</t>
    </rPh>
    <rPh sb="8" eb="9">
      <t>アタイ</t>
    </rPh>
    <rPh sb="10" eb="12">
      <t>ヒカク</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</si>
  <si>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</si>
  <si>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</si>
  <si>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</si>
  <si>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</si>
  <si>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</si>
  <si>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</si>
  <si>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</si>
  <si>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</si>
  <si>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</si>
  <si>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</si>
  <si>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</si>
  <si>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</si>
  <si>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</si>
  <si>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</si>
  <si>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</si>
  <si>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 xml:space="preserve">今週 , </t>
    </r>
    <r>
      <rPr>
        <b/>
        <sz val="12"/>
        <rFont val="ＭＳ Ｐゴシック"/>
        <family val="3"/>
        <charset val="128"/>
      </rPr>
      <t>色抜き(先週)</t>
    </r>
    <rPh sb="0" eb="2">
      <t>タイリョウ</t>
    </rPh>
    <rPh sb="2" eb="4">
      <t>ハッショウ</t>
    </rPh>
    <rPh sb="4" eb="6">
      <t>ジコ</t>
    </rPh>
    <rPh sb="7" eb="9">
      <t>ギョウシュ</t>
    </rPh>
    <rPh sb="10" eb="12">
      <t>ナイヨウ</t>
    </rPh>
    <rPh sb="14" eb="16">
      <t>コンシュウ</t>
    </rPh>
    <rPh sb="19" eb="20">
      <t>イロ</t>
    </rPh>
    <rPh sb="20" eb="21">
      <t>ヌ</t>
    </rPh>
    <rPh sb="23" eb="25">
      <t>センシュウ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</si>
  <si>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</si>
  <si>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</si>
  <si>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</si>
  <si>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</si>
  <si>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</si>
  <si>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</si>
  <si>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</si>
  <si>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</si>
  <si>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</si>
  <si>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</si>
  <si>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</si>
  <si>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</si>
  <si>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</si>
  <si>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</si>
  <si>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</si>
  <si>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</si>
  <si>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</si>
  <si>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</si>
  <si>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</si>
  <si>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</si>
  <si>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</si>
  <si>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</si>
  <si>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</si>
  <si>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</si>
  <si>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</si>
  <si>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</si>
  <si>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</si>
  <si>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</si>
  <si>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</si>
  <si>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</si>
  <si>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</si>
  <si>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</si>
  <si>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</si>
  <si>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</si>
  <si>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</si>
  <si>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</si>
  <si>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</si>
  <si>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</si>
  <si>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</si>
  <si>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</si>
  <si>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</si>
  <si>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</si>
  <si>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</si>
  <si>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</si>
  <si>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</si>
  <si>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</si>
  <si>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</si>
  <si>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</si>
  <si>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</si>
  <si>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</si>
  <si>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先週に比べて全国平均は</t>
    <phoneticPr fontId="5"/>
  </si>
  <si>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</si>
  <si>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</si>
  <si>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</si>
  <si>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</si>
  <si>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</si>
  <si>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</si>
  <si>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</si>
  <si>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</si>
  <si>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</si>
  <si>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</si>
  <si>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 xml:space="preserve">3類感染症　
</t>
    <phoneticPr fontId="5"/>
  </si>
  <si>
    <t>腸管出血性大腸菌感染症</t>
    <phoneticPr fontId="5"/>
  </si>
  <si>
    <t>４類感染症</t>
    <phoneticPr fontId="5"/>
  </si>
  <si>
    <t>5類感染症</t>
    <phoneticPr fontId="5"/>
  </si>
  <si>
    <t>その他は割愛</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</si>
  <si>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</si>
  <si>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</si>
  <si>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</si>
  <si>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</si>
  <si>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1．食中毒情報      　      </t>
    <phoneticPr fontId="5"/>
  </si>
  <si>
    <t xml:space="preserve">2．ノロウイルス　   　     </t>
    <phoneticPr fontId="5"/>
  </si>
  <si>
    <t xml:space="preserve">3．残留農薬等  　　         </t>
    <phoneticPr fontId="5"/>
  </si>
  <si>
    <t>→メモ帳にコピー</t>
    <rPh sb="3" eb="4">
      <t>チョウ</t>
    </rPh>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</si>
  <si>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</si>
  <si>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</si>
  <si>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</si>
  <si>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</si>
  <si>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</si>
  <si>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</si>
  <si>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</si>
  <si>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</si>
  <si>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 xml:space="preserve"> </t>
    <phoneticPr fontId="33"/>
  </si>
  <si>
    <t>9．新型ｺﾛﾅ情報</t>
    <rPh sb="2" eb="4">
      <t>シンガタ</t>
    </rPh>
    <rPh sb="7" eb="9">
      <t>ジョウホウ</t>
    </rPh>
    <phoneticPr fontId="5"/>
  </si>
  <si>
    <t>フェイズ別　対策立案</t>
  </si>
  <si>
    <r>
      <t>1.</t>
    </r>
    <r>
      <rPr>
        <sz val="7"/>
        <color theme="1"/>
        <rFont val="Times New Roman"/>
        <family val="1"/>
      </rPr>
      <t xml:space="preserve">      </t>
    </r>
    <r>
      <rPr>
        <sz val="10.5"/>
        <color theme="1"/>
        <rFont val="游明朝"/>
        <family val="1"/>
        <charset val="128"/>
      </rPr>
      <t>地域的に発生していない段階</t>
    </r>
  </si>
  <si>
    <r>
      <t>2.</t>
    </r>
    <r>
      <rPr>
        <sz val="7"/>
        <color theme="1"/>
        <rFont val="Times New Roman"/>
        <family val="1"/>
      </rPr>
      <t xml:space="preserve">      </t>
    </r>
    <r>
      <rPr>
        <sz val="10.5"/>
        <color theme="1"/>
        <rFont val="游明朝"/>
        <family val="1"/>
        <charset val="128"/>
      </rPr>
      <t>地域、顧客所在地に感染者が確認された段階</t>
    </r>
  </si>
  <si>
    <t>・組織・連絡体制　・社内、社外</t>
  </si>
  <si>
    <t>　　　　緊急連絡網　所轄保健所、公共機関との連帯</t>
  </si>
  <si>
    <t>　　　　現状リスクｺﾐﾆｭケーション、顧客への情報開示</t>
  </si>
  <si>
    <t>・予防体制　消毒材、マスク備品準備、就業前後の除菌　検温と報告</t>
  </si>
  <si>
    <t>・診療体制　もしもの場合の相談医療先の確保、連絡</t>
  </si>
  <si>
    <t>・就業体制の見直対策　感染者の発症時の業務継続対応</t>
  </si>
  <si>
    <t>　　　　病院、介護・老人施設への入室時の対応、営業車両の洗浄</t>
  </si>
  <si>
    <t>フェイズ</t>
  </si>
  <si>
    <t>緊急連絡網</t>
  </si>
  <si>
    <t>消毒材</t>
  </si>
  <si>
    <t>マスク</t>
  </si>
  <si>
    <t>検温</t>
  </si>
  <si>
    <t>37.5℃↑</t>
  </si>
  <si>
    <t>顧客連絡</t>
  </si>
  <si>
    <t>就業　体制</t>
  </si>
  <si>
    <t>従業員ケア</t>
  </si>
  <si>
    <t>〇</t>
  </si>
  <si>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</si>
  <si>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</si>
  <si>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</si>
  <si>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</si>
  <si>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</si>
  <si>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</si>
  <si>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</si>
  <si>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</si>
  <si>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</si>
  <si>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</si>
  <si>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3"/>
  </si>
  <si>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3"/>
  </si>
  <si>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3"/>
  </si>
  <si>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3"/>
  </si>
  <si>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3"/>
  </si>
  <si>
    <t>　</t>
    <phoneticPr fontId="33"/>
  </si>
  <si>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</si>
  <si>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</si>
  <si>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https://gisanddata.maps.arcgis.com/apps/opsdashboard/index.html#/bda7594740fd40299423467b48e9ecf6</t>
    <phoneticPr fontId="5"/>
  </si>
  <si>
    <t>現在の新型コロナウイルス感染者数</t>
    <rPh sb="0" eb="2">
      <t>ゲンザイ</t>
    </rPh>
    <rPh sb="3" eb="5">
      <t>シンガタ</t>
    </rPh>
    <rPh sb="12" eb="15">
      <t>カンセンシャ</t>
    </rPh>
    <rPh sb="15" eb="16">
      <t>スウ</t>
    </rPh>
    <phoneticPr fontId="5"/>
  </si>
  <si>
    <t>前週</t>
    <rPh sb="0" eb="2">
      <t>ゼンシュウ</t>
    </rPh>
    <phoneticPr fontId="5"/>
  </si>
  <si>
    <t>患者数</t>
    <rPh sb="0" eb="3">
      <t>カンジャスウ</t>
    </rPh>
    <phoneticPr fontId="5"/>
  </si>
  <si>
    <r>
      <rPr>
        <sz val="10"/>
        <color theme="0"/>
        <rFont val="ＭＳ Ｐゴシック"/>
        <family val="3"/>
        <charset val="128"/>
      </rPr>
      <t>対世界比</t>
    </r>
    <r>
      <rPr>
        <sz val="10"/>
        <color theme="0"/>
        <rFont val="Inherit"/>
        <family val="2"/>
      </rPr>
      <t>%</t>
    </r>
    <phoneticPr fontId="5"/>
  </si>
  <si>
    <t>死者数</t>
    <rPh sb="0" eb="2">
      <t>シシャ</t>
    </rPh>
    <rPh sb="2" eb="3">
      <t>スウ</t>
    </rPh>
    <phoneticPr fontId="5"/>
  </si>
  <si>
    <t>致死率</t>
    <rPh sb="0" eb="2">
      <t>チシ</t>
    </rPh>
    <rPh sb="2" eb="3">
      <t>リツ</t>
    </rPh>
    <phoneticPr fontId="5"/>
  </si>
  <si>
    <t>Total</t>
    <phoneticPr fontId="5"/>
  </si>
  <si>
    <t>前週からの増加数</t>
    <rPh sb="0" eb="2">
      <t>ゼンシュウ</t>
    </rPh>
    <rPh sb="5" eb="8">
      <t>ゾウカスウ</t>
    </rPh>
    <phoneticPr fontId="5"/>
  </si>
  <si>
    <t>ｱﾙｾﾞﾝﾁﾝ</t>
    <phoneticPr fontId="5"/>
  </si>
  <si>
    <t>日本の感染症BCPステージ</t>
    <rPh sb="0" eb="2">
      <t>ニホン</t>
    </rPh>
    <rPh sb="3" eb="6">
      <t>カンセンショウ</t>
    </rPh>
    <phoneticPr fontId="5"/>
  </si>
  <si>
    <t>企業内に感染者が発見された場合の対応と手順が具体的に用意されていないとパニックになる。　準備が大勢。ステークホルダーへの告知も当然前提。</t>
    <rPh sb="0" eb="3">
      <t>キギョウナイ</t>
    </rPh>
    <rPh sb="4" eb="7">
      <t>カンセンシャ</t>
    </rPh>
    <rPh sb="8" eb="10">
      <t>ハッケン</t>
    </rPh>
    <rPh sb="13" eb="15">
      <t>バアイ</t>
    </rPh>
    <rPh sb="16" eb="18">
      <t>タイオウ</t>
    </rPh>
    <rPh sb="19" eb="21">
      <t>テジュン</t>
    </rPh>
    <rPh sb="22" eb="25">
      <t>グタイテキ</t>
    </rPh>
    <rPh sb="26" eb="28">
      <t>ヨウイ</t>
    </rPh>
    <rPh sb="44" eb="46">
      <t>ジュンビ</t>
    </rPh>
    <rPh sb="47" eb="49">
      <t>タイセイ</t>
    </rPh>
    <rPh sb="60" eb="62">
      <t>コクチ</t>
    </rPh>
    <rPh sb="63" eb="65">
      <t>トウゼン</t>
    </rPh>
    <rPh sb="65" eb="67">
      <t>ゼンテイ</t>
    </rPh>
    <phoneticPr fontId="5"/>
  </si>
  <si>
    <t>入館チェック</t>
    <phoneticPr fontId="5"/>
  </si>
  <si>
    <t>〇</t>
    <phoneticPr fontId="5"/>
  </si>
  <si>
    <r>
      <t>〇</t>
    </r>
    <r>
      <rPr>
        <sz val="10.5"/>
        <color rgb="FFFF0000"/>
        <rFont val="游明朝"/>
        <family val="1"/>
        <charset val="128"/>
      </rPr>
      <t>*</t>
    </r>
    <phoneticPr fontId="5"/>
  </si>
  <si>
    <t>*テレワーク、隔日出勤</t>
    <rPh sb="7" eb="9">
      <t>カクジツ</t>
    </rPh>
    <rPh sb="9" eb="11">
      <t>シュッキン</t>
    </rPh>
    <phoneticPr fontId="5"/>
  </si>
  <si>
    <t>対策</t>
    <rPh sb="0" eb="2">
      <t>タイサク</t>
    </rPh>
    <phoneticPr fontId="5"/>
  </si>
  <si>
    <t>　　　　フード・セーフティー　http://www7b.biglobe.ne.jp/~food-safty/　　更新2020/10/11</t>
    <phoneticPr fontId="5"/>
  </si>
  <si>
    <t>ドイツ</t>
    <phoneticPr fontId="106"/>
  </si>
  <si>
    <t>対前週増加率</t>
    <rPh sb="0" eb="1">
      <t>タイ</t>
    </rPh>
    <rPh sb="1" eb="3">
      <t>ゼンシュウ</t>
    </rPh>
    <rPh sb="3" eb="5">
      <t>ゾウカ</t>
    </rPh>
    <rPh sb="5" eb="6">
      <t>リツ</t>
    </rPh>
    <phoneticPr fontId="5"/>
  </si>
  <si>
    <t>10．Sponsor㌻</t>
    <phoneticPr fontId="5"/>
  </si>
  <si>
    <r>
      <t>5.</t>
    </r>
    <r>
      <rPr>
        <sz val="7"/>
        <color theme="1"/>
        <rFont val="游明朝"/>
        <family val="1"/>
        <charset val="128"/>
      </rPr>
      <t>     </t>
    </r>
    <r>
      <rPr>
        <sz val="7"/>
        <color theme="1"/>
        <rFont val="Times New Roman"/>
        <family val="1"/>
      </rPr>
      <t xml:space="preserve"> </t>
    </r>
    <r>
      <rPr>
        <sz val="10.5"/>
        <color theme="1"/>
        <rFont val="游明朝"/>
        <family val="1"/>
        <charset val="128"/>
      </rPr>
      <t>3で複数もしくは感染が拡大する段階</t>
    </r>
    <phoneticPr fontId="106"/>
  </si>
  <si>
    <r>
      <t>6.</t>
    </r>
    <r>
      <rPr>
        <sz val="7"/>
        <color theme="1"/>
        <rFont val="游明朝"/>
        <family val="1"/>
        <charset val="128"/>
      </rPr>
      <t>     </t>
    </r>
    <r>
      <rPr>
        <sz val="7"/>
        <color theme="1"/>
        <rFont val="Times New Roman"/>
        <family val="1"/>
      </rPr>
      <t xml:space="preserve"> </t>
    </r>
    <r>
      <rPr>
        <sz val="10.5"/>
        <color theme="1"/>
        <rFont val="游明朝"/>
        <family val="1"/>
        <charset val="128"/>
      </rPr>
      <t>従業員もしくはその家族に感染確認の段階</t>
    </r>
    <phoneticPr fontId="106"/>
  </si>
  <si>
    <r>
      <t>7.</t>
    </r>
    <r>
      <rPr>
        <sz val="7"/>
        <color theme="1"/>
        <rFont val="游明朝"/>
        <family val="1"/>
        <charset val="128"/>
      </rPr>
      <t>     </t>
    </r>
    <r>
      <rPr>
        <sz val="7"/>
        <color theme="1"/>
        <rFont val="Times New Roman"/>
        <family val="1"/>
      </rPr>
      <t xml:space="preserve"> </t>
    </r>
    <r>
      <rPr>
        <sz val="10.5"/>
        <color theme="1"/>
        <rFont val="游明朝"/>
        <family val="1"/>
        <charset val="128"/>
      </rPr>
      <t>5で感染が収まらない段階</t>
    </r>
    <phoneticPr fontId="106"/>
  </si>
  <si>
    <r>
      <t>7.</t>
    </r>
    <r>
      <rPr>
        <sz val="7"/>
        <color theme="1"/>
        <rFont val="游明朝"/>
        <family val="1"/>
        <charset val="128"/>
      </rPr>
      <t>     </t>
    </r>
    <r>
      <rPr>
        <sz val="7"/>
        <color theme="1"/>
        <rFont val="Times New Roman"/>
        <family val="1"/>
      </rPr>
      <t xml:space="preserve"> </t>
    </r>
    <r>
      <rPr>
        <sz val="10.5"/>
        <color theme="1"/>
        <rFont val="游明朝"/>
        <family val="1"/>
        <charset val="128"/>
      </rPr>
      <t>パンデミック(大流行)宣言の段階</t>
    </r>
    <phoneticPr fontId="106"/>
  </si>
  <si>
    <t>3.  地域住民、同居者の参加団体に感染者が確認された段階</t>
    <phoneticPr fontId="106"/>
  </si>
  <si>
    <t>2021年</t>
  </si>
  <si>
    <t>2021年</t>
    <phoneticPr fontId="5"/>
  </si>
  <si>
    <t>日本</t>
    <rPh sb="0" eb="2">
      <t>ニホン</t>
    </rPh>
    <phoneticPr fontId="106"/>
  </si>
  <si>
    <t>・長期間休業に対する対策　従業員のケア</t>
    <phoneticPr fontId="106"/>
  </si>
  <si>
    <t>　</t>
    <phoneticPr fontId="106"/>
  </si>
  <si>
    <t>4   職場で複数の濃厚接触者が判明した段階</t>
    <rPh sb="4" eb="6">
      <t>ショクバ</t>
    </rPh>
    <rPh sb="7" eb="9">
      <t>フクスウ</t>
    </rPh>
    <rPh sb="10" eb="12">
      <t>ノウコウ</t>
    </rPh>
    <rPh sb="12" eb="15">
      <t>セッショクシャ</t>
    </rPh>
    <rPh sb="16" eb="18">
      <t>ハンメイ</t>
    </rPh>
    <rPh sb="20" eb="22">
      <t>ダンカイ</t>
    </rPh>
    <phoneticPr fontId="106"/>
  </si>
  <si>
    <t>PCR検査確認</t>
    <rPh sb="3" eb="5">
      <t>ケンサ</t>
    </rPh>
    <rPh sb="5" eb="7">
      <t>カクニン</t>
    </rPh>
    <phoneticPr fontId="106"/>
  </si>
  <si>
    <t>無症状なら１週間経過と就業制限</t>
    <rPh sb="0" eb="3">
      <t>ムショウジョウ</t>
    </rPh>
    <rPh sb="6" eb="8">
      <t>シュウカン</t>
    </rPh>
    <rPh sb="8" eb="10">
      <t>ケイカ</t>
    </rPh>
    <rPh sb="11" eb="13">
      <t>シュウギョウ</t>
    </rPh>
    <rPh sb="13" eb="15">
      <t>セイゲン</t>
    </rPh>
    <phoneticPr fontId="106"/>
  </si>
  <si>
    <t>★</t>
    <phoneticPr fontId="106"/>
  </si>
  <si>
    <t>★PCR+</t>
    <phoneticPr fontId="106"/>
  </si>
  <si>
    <t>保健所　　       医療機関</t>
    <phoneticPr fontId="106"/>
  </si>
  <si>
    <t>行動履歴整理</t>
    <rPh sb="0" eb="2">
      <t>コウドウ</t>
    </rPh>
    <rPh sb="2" eb="4">
      <t>リレキ</t>
    </rPh>
    <rPh sb="4" eb="6">
      <t>セイリ</t>
    </rPh>
    <phoneticPr fontId="106"/>
  </si>
  <si>
    <r>
      <rPr>
        <sz val="13"/>
        <color theme="0"/>
        <rFont val="ＭＳ Ｐゴシック"/>
        <family val="3"/>
        <charset val="128"/>
      </rPr>
      <t>南アフリカ</t>
    </r>
    <rPh sb="0" eb="1">
      <t>ミナミ</t>
    </rPh>
    <phoneticPr fontId="5"/>
  </si>
  <si>
    <t xml:space="preserve"> </t>
    <phoneticPr fontId="16"/>
  </si>
  <si>
    <t xml:space="preserve"> </t>
    <phoneticPr fontId="106"/>
  </si>
  <si>
    <t>厚生労働省：国内の発生状況など
https://www.mhlw.go.jp/stf/covid-19/kokunainohasseijoukyou.html#h2_1
厚生労働省：データからわかる－新型コロナウイルス感染症情報－
https：//covid19.mhlw.go.jp/</t>
    <phoneticPr fontId="106"/>
  </si>
  <si>
    <t>https://www.mhlw.go.jp/stf/covid-19/kokunainohasseijoukyou.html#h2_1</t>
    <phoneticPr fontId="106"/>
  </si>
  <si>
    <t>厚生労働省：データからわかる－新型コロナウイルス感染症情報－</t>
    <phoneticPr fontId="106"/>
  </si>
  <si>
    <t xml:space="preserve">
</t>
    <phoneticPr fontId="106"/>
  </si>
  <si>
    <t>https：//covid19.mhlw.go.jp/</t>
    <phoneticPr fontId="106"/>
  </si>
  <si>
    <t>注意　食品に関わる記事の一部をご紹介します。詳しくはリンク先のページよりご確認ください。</t>
    <phoneticPr fontId="16"/>
  </si>
  <si>
    <t>なお、情報提供ページは提供者側により短期間で削除される場合もあります。予めご了解ください。</t>
    <phoneticPr fontId="16"/>
  </si>
  <si>
    <r>
      <rPr>
        <sz val="13"/>
        <color theme="0"/>
        <rFont val="ＭＳ Ｐゴシック"/>
        <family val="3"/>
        <charset val="128"/>
      </rPr>
      <t>イラン</t>
    </r>
    <phoneticPr fontId="5"/>
  </si>
  <si>
    <r>
      <rPr>
        <sz val="13"/>
        <color theme="0"/>
        <rFont val="ＭＳ Ｐゴシック"/>
        <family val="3"/>
        <charset val="128"/>
      </rPr>
      <t>ロシア</t>
    </r>
    <phoneticPr fontId="5"/>
  </si>
  <si>
    <r>
      <rPr>
        <sz val="13"/>
        <color theme="0"/>
        <rFont val="ＭＳ Ｐゴシック"/>
        <family val="3"/>
        <charset val="128"/>
      </rPr>
      <t>ブラジル</t>
    </r>
    <phoneticPr fontId="5"/>
  </si>
  <si>
    <t>&gt;</t>
    <phoneticPr fontId="106"/>
  </si>
  <si>
    <r>
      <rPr>
        <sz val="13"/>
        <color theme="0"/>
        <rFont val="Inherit"/>
        <family val="2"/>
      </rPr>
      <t>スペイン</t>
    </r>
    <phoneticPr fontId="106"/>
  </si>
  <si>
    <r>
      <rPr>
        <sz val="13"/>
        <color theme="0"/>
        <rFont val="ＭＳ Ｐゴシック"/>
        <family val="3"/>
        <charset val="128"/>
      </rPr>
      <t>パキスタン</t>
    </r>
    <phoneticPr fontId="5"/>
  </si>
  <si>
    <r>
      <rPr>
        <sz val="13"/>
        <color theme="0"/>
        <rFont val="ＭＳ Ｐゴシック"/>
        <family val="3"/>
        <charset val="128"/>
      </rPr>
      <t>米国</t>
    </r>
    <rPh sb="0" eb="2">
      <t>ベイコク</t>
    </rPh>
    <phoneticPr fontId="5"/>
  </si>
  <si>
    <r>
      <rPr>
        <sz val="13"/>
        <color theme="0"/>
        <rFont val="ＭＳ Ｐゴシック"/>
        <family val="3"/>
        <charset val="128"/>
      </rPr>
      <t>インド</t>
    </r>
    <phoneticPr fontId="5"/>
  </si>
  <si>
    <r>
      <rPr>
        <sz val="10"/>
        <color rgb="FFFFC000"/>
        <rFont val="ＭＳ Ｐゴシック"/>
        <family val="3"/>
        <charset val="128"/>
      </rPr>
      <t>■</t>
    </r>
    <r>
      <rPr>
        <sz val="10"/>
        <rFont val="ＭＳ Ｐゴシック"/>
        <family val="3"/>
        <charset val="128"/>
      </rPr>
      <t>賞味消費期限　　</t>
    </r>
    <r>
      <rPr>
        <sz val="10"/>
        <color indexed="50"/>
        <rFont val="ＭＳ Ｐゴシック"/>
        <family val="3"/>
        <charset val="128"/>
      </rPr>
      <t>■</t>
    </r>
    <r>
      <rPr>
        <sz val="10"/>
        <rFont val="ＭＳ Ｐゴシック"/>
        <family val="3"/>
        <charset val="128"/>
      </rPr>
      <t>アレルギー　</t>
    </r>
    <r>
      <rPr>
        <sz val="10"/>
        <color theme="5" tint="0.39997558519241921"/>
        <rFont val="ＭＳ Ｐゴシック"/>
        <family val="3"/>
        <charset val="128"/>
      </rPr>
      <t>■</t>
    </r>
    <r>
      <rPr>
        <sz val="10"/>
        <rFont val="ＭＳ Ｐゴシック"/>
        <family val="3"/>
        <charset val="128"/>
      </rPr>
      <t>残留添加物・農薬　　</t>
    </r>
    <r>
      <rPr>
        <sz val="10"/>
        <color theme="0" tint="-0.14999847407452621"/>
        <rFont val="ＭＳ Ｐゴシック"/>
        <family val="3"/>
        <charset val="128"/>
      </rPr>
      <t>■</t>
    </r>
    <r>
      <rPr>
        <sz val="10"/>
        <rFont val="ＭＳ Ｐゴシック"/>
        <family val="3"/>
        <charset val="128"/>
      </rPr>
      <t>異物　</t>
    </r>
    <r>
      <rPr>
        <sz val="10"/>
        <color theme="7" tint="0.39997558519241921"/>
        <rFont val="ＭＳ Ｐゴシック"/>
        <family val="3"/>
        <charset val="128"/>
      </rPr>
      <t>　■</t>
    </r>
    <r>
      <rPr>
        <sz val="10"/>
        <rFont val="ＭＳ Ｐゴシック"/>
        <family val="3"/>
        <charset val="128"/>
      </rPr>
      <t>細菌　　</t>
    </r>
    <r>
      <rPr>
        <sz val="10"/>
        <color indexed="40"/>
        <rFont val="ＭＳ Ｐゴシック"/>
        <family val="3"/>
        <charset val="128"/>
      </rPr>
      <t>■</t>
    </r>
    <r>
      <rPr>
        <sz val="10"/>
        <rFont val="ＭＳ Ｐゴシック"/>
        <family val="3"/>
        <charset val="128"/>
      </rPr>
      <t>表示ミス　□</t>
    </r>
    <r>
      <rPr>
        <b/>
        <sz val="10"/>
        <rFont val="ＭＳ Ｐゴシック"/>
        <family val="3"/>
        <charset val="128"/>
      </rPr>
      <t>その他</t>
    </r>
    <phoneticPr fontId="5"/>
  </si>
  <si>
    <r>
      <rPr>
        <sz val="13"/>
        <color theme="0"/>
        <rFont val="ＭＳ Ｐゴシック"/>
        <family val="3"/>
        <charset val="128"/>
      </rPr>
      <t>トルコ</t>
    </r>
    <phoneticPr fontId="5"/>
  </si>
  <si>
    <r>
      <rPr>
        <sz val="13"/>
        <color theme="0"/>
        <rFont val="ＭＳ Ｐゴシック"/>
        <family val="3"/>
        <charset val="128"/>
      </rPr>
      <t>チリ</t>
    </r>
    <phoneticPr fontId="5"/>
  </si>
  <si>
    <r>
      <rPr>
        <sz val="13"/>
        <color theme="0"/>
        <rFont val="ＭＳ Ｐゴシック"/>
        <family val="3"/>
        <charset val="128"/>
      </rPr>
      <t>メキシコ</t>
    </r>
    <phoneticPr fontId="5"/>
  </si>
  <si>
    <t xml:space="preserve">業者
</t>
    <rPh sb="0" eb="2">
      <t>ギョウシャ</t>
    </rPh>
    <phoneticPr fontId="5"/>
  </si>
  <si>
    <t>コロナ・ワクチン接種予定と内容　(菅前首相の最大の功績)</t>
    <rPh sb="8" eb="10">
      <t>セッシュ</t>
    </rPh>
    <rPh sb="10" eb="12">
      <t>ヨテイ</t>
    </rPh>
    <rPh sb="13" eb="15">
      <t>ナイヨウ</t>
    </rPh>
    <rPh sb="17" eb="18">
      <t>スガ</t>
    </rPh>
    <rPh sb="18" eb="21">
      <t>ゼンシュショウ</t>
    </rPh>
    <rPh sb="22" eb="24">
      <t>サイダイ</t>
    </rPh>
    <rPh sb="25" eb="27">
      <t>コウセキ</t>
    </rPh>
    <phoneticPr fontId="106"/>
  </si>
  <si>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</si>
  <si>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</si>
  <si>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</si>
  <si>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</si>
  <si>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 xml:space="preserve"> 全国指数</t>
    <phoneticPr fontId="5"/>
  </si>
  <si>
    <t>先週より</t>
    <phoneticPr fontId="5"/>
  </si>
  <si>
    <t>北海道</t>
    <rPh sb="0" eb="3">
      <t>ホッカイドウ</t>
    </rPh>
    <phoneticPr fontId="106"/>
  </si>
  <si>
    <t xml:space="preserve">腸チフス
</t>
    <rPh sb="0" eb="1">
      <t>チョウレイカンセンチイキ</t>
    </rPh>
    <phoneticPr fontId="5"/>
  </si>
  <si>
    <t>腸チフス1例 感染地域：インド</t>
    <phoneticPr fontId="106"/>
  </si>
  <si>
    <t>　    レベル2</t>
    <phoneticPr fontId="5"/>
  </si>
  <si>
    <t>8．衛生訓話</t>
    <rPh sb="2" eb="4">
      <t>エイセイ</t>
    </rPh>
    <rPh sb="4" eb="6">
      <t>クンワ</t>
    </rPh>
    <phoneticPr fontId="5"/>
  </si>
  <si>
    <t>12-21年月平均</t>
  </si>
  <si>
    <t>南アフリカの     ο株は1ヶ月で終息している</t>
    <rPh sb="0" eb="1">
      <t>ミナミ</t>
    </rPh>
    <rPh sb="12" eb="13">
      <t>カブ</t>
    </rPh>
    <rPh sb="16" eb="17">
      <t>ゲツ</t>
    </rPh>
    <rPh sb="18" eb="20">
      <t>シュウソク</t>
    </rPh>
    <phoneticPr fontId="106"/>
  </si>
  <si>
    <t xml:space="preserve">           </t>
    <phoneticPr fontId="106"/>
  </si>
  <si>
    <t xml:space="preserve">             南アフリカ</t>
    <rPh sb="13" eb="14">
      <t>ミナミ</t>
    </rPh>
    <phoneticPr fontId="106"/>
  </si>
  <si>
    <t>　　　　　　　</t>
    <phoneticPr fontId="106"/>
  </si>
  <si>
    <t>　　日本でのο株の感染は80,000～120,000人/日で約一ヵ月　</t>
    <phoneticPr fontId="106"/>
  </si>
  <si>
    <t>　　　　1月下旬から2月下旬</t>
    <rPh sb="5" eb="6">
      <t>ガツ</t>
    </rPh>
    <rPh sb="6" eb="8">
      <t>ゲジュン</t>
    </rPh>
    <rPh sb="11" eb="12">
      <t>ガツ</t>
    </rPh>
    <rPh sb="12" eb="14">
      <t>ゲシュン</t>
    </rPh>
    <phoneticPr fontId="106"/>
  </si>
  <si>
    <t>お見積り、ご注文はこちらから</t>
    <rPh sb="1" eb="3">
      <t>ミツモ</t>
    </rPh>
    <rPh sb="6" eb="8">
      <t>チュウモン</t>
    </rPh>
    <phoneticPr fontId="106"/>
  </si>
  <si>
    <t>株式会社Food・Safety</t>
    <rPh sb="0" eb="4">
      <t>カブシキガイシャ</t>
    </rPh>
    <phoneticPr fontId="106"/>
  </si>
  <si>
    <t>株式会社Food・Safety</t>
    <phoneticPr fontId="106"/>
  </si>
  <si>
    <t>2022年</t>
    <phoneticPr fontId="5"/>
  </si>
  <si>
    <t>1月</t>
    <phoneticPr fontId="106"/>
  </si>
  <si>
    <t>ノロウイルスが流行しています</t>
    <rPh sb="7" eb="9">
      <t>リュウコウ</t>
    </rPh>
    <phoneticPr fontId="5"/>
  </si>
  <si>
    <t>必要な人だけ病院措置であとは自宅療養が必要な対策</t>
    <rPh sb="0" eb="2">
      <t>ヒツヨウ</t>
    </rPh>
    <rPh sb="3" eb="4">
      <t>ヒト</t>
    </rPh>
    <rPh sb="6" eb="8">
      <t>ビョウイン</t>
    </rPh>
    <rPh sb="8" eb="10">
      <t>ソチ</t>
    </rPh>
    <rPh sb="14" eb="18">
      <t>ジタクリョウヨウ</t>
    </rPh>
    <rPh sb="19" eb="21">
      <t>ヒツヨウ</t>
    </rPh>
    <rPh sb="22" eb="24">
      <t>タイサク</t>
    </rPh>
    <phoneticPr fontId="106"/>
  </si>
  <si>
    <t>南アフリカではピークアウト　まもなく日本でもピークアウトが始まります</t>
    <rPh sb="0" eb="1">
      <t>ミナミ</t>
    </rPh>
    <rPh sb="18" eb="20">
      <t>ニホン</t>
    </rPh>
    <rPh sb="29" eb="30">
      <t>ハジ</t>
    </rPh>
    <phoneticPr fontId="106"/>
  </si>
  <si>
    <t>9-10月、4月以降　
施設の所在市町村で流行・食中毒が報告される　
定点観測値が5.00前後</t>
    <phoneticPr fontId="5"/>
  </si>
  <si>
    <t>【情報共有】　週間・情報収集/情報は毎週確認する
【常設】　嘔吐物処理セットの配備
【体調管理】従業員の健康状況を徹底し、不良者は調理・加工ラインより外す</t>
    <rPh sb="26" eb="28">
      <t>ジョウセツ</t>
    </rPh>
    <rPh sb="30" eb="32">
      <t>オウト</t>
    </rPh>
    <rPh sb="32" eb="33">
      <t>ブツ</t>
    </rPh>
    <rPh sb="33" eb="35">
      <t>ショリ</t>
    </rPh>
    <rPh sb="39" eb="41">
      <t>ハイビ</t>
    </rPh>
    <phoneticPr fontId="5"/>
  </si>
  <si>
    <t xml:space="preserve">  
</t>
    <phoneticPr fontId="16"/>
  </si>
  <si>
    <t>毎週　　ひとつ　　覚えていきましょう</t>
    <phoneticPr fontId="5"/>
  </si>
  <si>
    <t>管理レベル「2」　</t>
    <phoneticPr fontId="5"/>
  </si>
  <si>
    <t>中国</t>
    <rPh sb="0" eb="2">
      <t>チュウゴク</t>
    </rPh>
    <phoneticPr fontId="106"/>
  </si>
  <si>
    <t>　　　　　欧州</t>
    <rPh sb="5" eb="7">
      <t>オウシュウ</t>
    </rPh>
    <phoneticPr fontId="106"/>
  </si>
  <si>
    <t>かなり少ない</t>
    <rPh sb="3" eb="4">
      <t>スク</t>
    </rPh>
    <phoneticPr fontId="106"/>
  </si>
  <si>
    <t>　↓　職場の先輩は以下のことを理解して　わかり易く　指導しましょう　↓</t>
    <phoneticPr fontId="5"/>
  </si>
  <si>
    <t>　　　現在感染が拡大している地域はオミクロン株の感染だが、死亡ウ率は以前の半分以下</t>
    <rPh sb="3" eb="5">
      <t>ゲンザイ</t>
    </rPh>
    <rPh sb="5" eb="7">
      <t>カンセン</t>
    </rPh>
    <rPh sb="8" eb="10">
      <t>カクダイ</t>
    </rPh>
    <rPh sb="14" eb="16">
      <t>チイキ</t>
    </rPh>
    <rPh sb="22" eb="23">
      <t>カブ</t>
    </rPh>
    <rPh sb="24" eb="26">
      <t>カンセン</t>
    </rPh>
    <rPh sb="29" eb="31">
      <t>シボウ</t>
    </rPh>
    <rPh sb="32" eb="33">
      <t>リツ</t>
    </rPh>
    <rPh sb="34" eb="36">
      <t>イゼン</t>
    </rPh>
    <rPh sb="37" eb="41">
      <t>ハンブンイカ</t>
    </rPh>
    <phoneticPr fontId="106"/>
  </si>
  <si>
    <t xml:space="preserve">
第四波ο南アフリカ変異株は現在拡大中1,710万人/週　日150万人
既にピークアウト　高止まりから
増加傾向に
世界はBA-2株に置き換わりか
置き換わり過渡期の国は拡大感染、中国で感染拡大、今週からデータ掲載。</t>
    <rPh sb="1" eb="3">
      <t>ダイヨン</t>
    </rPh>
    <rPh sb="3" eb="4">
      <t>ハ</t>
    </rPh>
    <rPh sb="5" eb="6">
      <t>ミナミ</t>
    </rPh>
    <rPh sb="10" eb="13">
      <t>ヘンイカブ</t>
    </rPh>
    <rPh sb="14" eb="16">
      <t>ゲンザイ</t>
    </rPh>
    <rPh sb="16" eb="19">
      <t>カクダイチュウ</t>
    </rPh>
    <rPh sb="24" eb="26">
      <t>マンニン</t>
    </rPh>
    <rPh sb="27" eb="28">
      <t>シュウ</t>
    </rPh>
    <rPh sb="29" eb="30">
      <t>ヒ</t>
    </rPh>
    <rPh sb="33" eb="35">
      <t>マンニン</t>
    </rPh>
    <rPh sb="36" eb="37">
      <t>スデ</t>
    </rPh>
    <rPh sb="45" eb="47">
      <t>タカド</t>
    </rPh>
    <rPh sb="52" eb="56">
      <t>ゾウカケイコウ</t>
    </rPh>
    <rPh sb="58" eb="60">
      <t>セカイ</t>
    </rPh>
    <rPh sb="65" eb="66">
      <t>カブ</t>
    </rPh>
    <rPh sb="67" eb="68">
      <t>オ</t>
    </rPh>
    <rPh sb="69" eb="70">
      <t>カ</t>
    </rPh>
    <rPh sb="74" eb="75">
      <t>オ</t>
    </rPh>
    <rPh sb="76" eb="77">
      <t>カ</t>
    </rPh>
    <rPh sb="79" eb="82">
      <t>カトキ</t>
    </rPh>
    <rPh sb="83" eb="84">
      <t>クニ</t>
    </rPh>
    <rPh sb="85" eb="89">
      <t>カクダイカンセン</t>
    </rPh>
    <rPh sb="90" eb="92">
      <t>チュウゴク</t>
    </rPh>
    <rPh sb="93" eb="97">
      <t>カンセンカクダイ</t>
    </rPh>
    <rPh sb="98" eb="100">
      <t>コンシュウ</t>
    </rPh>
    <rPh sb="105" eb="107">
      <t>ケイサイ</t>
    </rPh>
    <phoneticPr fontId="106"/>
  </si>
  <si>
    <t>回収＆返金</t>
  </si>
  <si>
    <t>回収＆返金/交換</t>
  </si>
  <si>
    <t>回収</t>
  </si>
  <si>
    <t>結核例195</t>
    <phoneticPr fontId="5"/>
  </si>
  <si>
    <t>2022/14週</t>
    <phoneticPr fontId="5"/>
  </si>
  <si>
    <t>発症無</t>
    <rPh sb="0" eb="3">
      <t>ハッショウナシ</t>
    </rPh>
    <phoneticPr fontId="5"/>
  </si>
  <si>
    <t>トライアルカンパ...</t>
  </si>
  <si>
    <t>いなげや</t>
  </si>
  <si>
    <r>
      <t xml:space="preserve">タイトル </t>
    </r>
    <r>
      <rPr>
        <sz val="14"/>
        <color theme="0"/>
        <rFont val="ＭＳ Ｐゴシック"/>
        <family val="3"/>
        <charset val="128"/>
      </rPr>
      <t>(ラベル表示の記載ミスや抜けが目立ちました!!)</t>
    </r>
    <rPh sb="9" eb="11">
      <t>ヒョウジ</t>
    </rPh>
    <rPh sb="12" eb="14">
      <t>キサイ</t>
    </rPh>
    <rPh sb="17" eb="18">
      <t>ヌ</t>
    </rPh>
    <rPh sb="20" eb="22">
      <t>メダ</t>
    </rPh>
    <phoneticPr fontId="5"/>
  </si>
  <si>
    <t>「XE」…「BA.1」＋「BA.2」</t>
    <phoneticPr fontId="106"/>
  </si>
  <si>
    <t>当初1-2か月で終息かと考えていたオミクロン株は変異しながら高止まり　
最新変異はXE株　
新タイプ「XE」 日本でも初確認</t>
    <phoneticPr fontId="106"/>
  </si>
  <si>
    <t>県保健福祉部は14日、県北健康福祉センター管内の保育所で、ノロウイルスを原因とする感染性胃腸炎が集団発生したと発表した。　同部によると、８～14日、園児24人、職員６人が嘔吐（おうと）や下痢などの症状を訴えた。</t>
    <phoneticPr fontId="106"/>
  </si>
  <si>
    <t>下野新聞</t>
    <rPh sb="0" eb="2">
      <t>シモノ</t>
    </rPh>
    <rPh sb="2" eb="4">
      <t>シンブン</t>
    </rPh>
    <phoneticPr fontId="106"/>
  </si>
  <si>
    <t>岩手日日新聞社</t>
    <phoneticPr fontId="106"/>
  </si>
  <si>
    <t>Iwanichi Online 岩手日日新聞社 
県医療政策室は１１日、北上市内の保育所（園児６６人、職員２４人）でノロウイルスによる感染性胃腸炎が集団発生したと発表した。</t>
    <phoneticPr fontId="106"/>
  </si>
  <si>
    <t>皆様  週刊情報2022-14を配信いたします</t>
    <phoneticPr fontId="5"/>
  </si>
  <si>
    <t xml:space="preserve"> GⅡ　14週　0例</t>
    <rPh sb="6" eb="7">
      <t>シュウ</t>
    </rPh>
    <phoneticPr fontId="5"/>
  </si>
  <si>
    <t xml:space="preserve"> GⅡ　15週　0例</t>
    <rPh sb="9" eb="10">
      <t>レイ</t>
    </rPh>
    <phoneticPr fontId="5"/>
  </si>
  <si>
    <t>2022/15週</t>
    <phoneticPr fontId="5"/>
  </si>
  <si>
    <t>今週のニュース（Noroｖｉｒｕｓ）　(4/18-4/24)</t>
    <rPh sb="0" eb="2">
      <t>コンシュウ</t>
    </rPh>
    <phoneticPr fontId="5"/>
  </si>
  <si>
    <t>食中毒情報　(4/18-4/24)</t>
    <rPh sb="0" eb="3">
      <t>ショクチュウドク</t>
    </rPh>
    <rPh sb="3" eb="5">
      <t>ジョウホウ</t>
    </rPh>
    <phoneticPr fontId="5"/>
  </si>
  <si>
    <t>海外情報　(4/18-4/24)</t>
    <rPh sb="0" eb="2">
      <t>カイガイ</t>
    </rPh>
    <rPh sb="2" eb="4">
      <t>ジョウホウ</t>
    </rPh>
    <phoneticPr fontId="5"/>
  </si>
  <si>
    <t>食品リコール・回収情報　 　(4/18-4/24)</t>
    <rPh sb="0" eb="2">
      <t>ショクヒン</t>
    </rPh>
    <rPh sb="7" eb="9">
      <t>カイシュウ</t>
    </rPh>
    <rPh sb="9" eb="11">
      <t>ジョウホウ</t>
    </rPh>
    <phoneticPr fontId="5"/>
  </si>
  <si>
    <t>食品表示　(4/18-4/24)</t>
    <rPh sb="0" eb="2">
      <t>ショクヒン</t>
    </rPh>
    <rPh sb="2" eb="4">
      <t>ヒョウジ</t>
    </rPh>
    <phoneticPr fontId="5"/>
  </si>
  <si>
    <t>残留農薬 (4/18-4/24)</t>
    <rPh sb="0" eb="2">
      <t>ザンリュウ</t>
    </rPh>
    <rPh sb="2" eb="3">
      <t>ノウ</t>
    </rPh>
    <rPh sb="3" eb="4">
      <t>ヤク</t>
    </rPh>
    <phoneticPr fontId="5"/>
  </si>
  <si>
    <t>ノロウイルス指数平年より低いものの散発事故あり</t>
    <rPh sb="6" eb="8">
      <t>シスウ</t>
    </rPh>
    <rPh sb="8" eb="10">
      <t>ヘイネン</t>
    </rPh>
    <rPh sb="12" eb="13">
      <t>ヒク</t>
    </rPh>
    <rPh sb="17" eb="19">
      <t>サンパツ</t>
    </rPh>
    <rPh sb="19" eb="21">
      <t>ジコ</t>
    </rPh>
    <phoneticPr fontId="5"/>
  </si>
  <si>
    <t>※2022年 第15週（4/11～4/17） 現在</t>
    <phoneticPr fontId="5"/>
  </si>
  <si>
    <t>綿半パートナーズ...</t>
  </si>
  <si>
    <t>カネスエ</t>
  </si>
  <si>
    <t>辰巳</t>
  </si>
  <si>
    <t>ＫＡＬＩＢＥＲ</t>
  </si>
  <si>
    <t>アパッペ</t>
  </si>
  <si>
    <t>イオンリテール</t>
  </si>
  <si>
    <t>西友</t>
  </si>
  <si>
    <t>スーパーナショナ...</t>
  </si>
  <si>
    <t>イオン</t>
  </si>
  <si>
    <t>巴裡</t>
  </si>
  <si>
    <t>ゼストクック</t>
  </si>
  <si>
    <t>山万加島屋商店</t>
  </si>
  <si>
    <t>ケーポッシュ</t>
  </si>
  <si>
    <t>橋本店 ラズハート 一部プラスチック片混入の恐れ</t>
  </si>
  <si>
    <t>フィナンシェ 一部特定原材料(小麦)表示欠落</t>
  </si>
  <si>
    <t>デリシア</t>
  </si>
  <si>
    <t>塩尻店 ココナッツ 10℃以下保存を常温販売</t>
  </si>
  <si>
    <t>オギノ</t>
  </si>
  <si>
    <t>笛吹店 ドーナツセット 一部アレルゲン原材料表示欠落</t>
  </si>
  <si>
    <t>東筑軒</t>
  </si>
  <si>
    <t>折尾名物かしわめし 一部消費期限誤表示</t>
  </si>
  <si>
    <t>ワイズマート</t>
  </si>
  <si>
    <t>東船橋店 海老っぷりかつ アレルゲン(えび)表示欠落</t>
  </si>
  <si>
    <t>ベルジョイス</t>
  </si>
  <si>
    <t>川久保店 温玉チャーシュー丼 一部ラベル誤貼付で(乳)欠落</t>
  </si>
  <si>
    <t>下九沢店 ネギトロ細巻・サーモンマヨ細巻 ラベル誤貼付</t>
  </si>
  <si>
    <t>ジョイマート</t>
  </si>
  <si>
    <t>君津店 いか塩辛一本造り 一部賞味期限誤表示</t>
  </si>
  <si>
    <t>サンリブ</t>
  </si>
  <si>
    <t>三苫店 辛子めんたいこ、たらこ 一部賞味期限ラベル誤り</t>
  </si>
  <si>
    <t>稲毛店 おにぎり(鶏唐揚げ,天むす) 一部ラベル誤貼付</t>
  </si>
  <si>
    <t>まいばすけっと</t>
  </si>
  <si>
    <t>保土ヶ谷駅東口店 下ゆで野菜商品 3品目 要冷蔵を常温販売</t>
  </si>
  <si>
    <t>イオン琉球</t>
  </si>
  <si>
    <t>屋慶名店 ポークたまご弁当 一部添加物(乳由来)表記欠落</t>
  </si>
  <si>
    <t>フジフーズ</t>
  </si>
  <si>
    <t>特製牛皿 一部賞味期限表示欠落</t>
  </si>
  <si>
    <t>カサマヤ物産</t>
  </si>
  <si>
    <t>黒糖ゆ～饅頭 一部賞味期限誤表示</t>
  </si>
  <si>
    <t>ツルヤ</t>
  </si>
  <si>
    <t>伊那福島店 カラッとチーズ巻 ラベル誤貼付</t>
  </si>
  <si>
    <t>中間店 チーズタッカルビピザ 保存方法誤記載</t>
  </si>
  <si>
    <t>キミセ醬油</t>
  </si>
  <si>
    <t>五穀蔵だし 一部異物混入(金属粉)の恐れ</t>
  </si>
  <si>
    <t>西成店 豚ねぎま串(冷凍) 一部特定原材料(乳成分)表示欠落</t>
  </si>
  <si>
    <t>ししとう(韓国産) 一部農薬残留基準超過</t>
  </si>
  <si>
    <t>半割味付け玉子 一部消費期限印字ミス</t>
  </si>
  <si>
    <t>KOSKA トルコ菓子一部 アレルギー(乳成分)表示欠落</t>
  </si>
  <si>
    <t>craft curry can4商品 アレルゲン(小麦、卵)表示欠落</t>
  </si>
  <si>
    <t>イオン岡崎南店 冷凍蒸し牡蠣一部 保存温度誤表記</t>
  </si>
  <si>
    <t>下鳥羽店 真あじ開き 一部消費期限誤印字</t>
  </si>
  <si>
    <t>杉本店 トンスーシャ 一部原材料ラベル誤貼付</t>
  </si>
  <si>
    <t>サラダチキンスライス(むね肉・ハーブ) 一部包材誤使用</t>
  </si>
  <si>
    <t>詰合せ商品(物語) フロランタン原材料誤印字</t>
  </si>
  <si>
    <t>ネギトロ使用直営店舗加工品 一部食用赤色102号 魚肉に使用</t>
  </si>
  <si>
    <t>手詰め十二割糀味噌 一部裏面表示(製造者住所)記載漏れ</t>
  </si>
  <si>
    <t>ノロウイルスなどによって引き起こされる感染性胃腸炎。いま鳥取県内で患者が急増している。４月２２日、鳥取市の保育園。
西尾紀子　園長：「１日で一気に広がった感じ。家に帰ってから吐いたり、下痢症状があったりということが何人もあった。」４月に入り、一部の園児が感染したのは・・・
細菌やノロウイルスなどのウイルスを原因とする「感染性胃腸炎」。</t>
    <phoneticPr fontId="106"/>
  </si>
  <si>
    <t>日本海テレビ</t>
    <rPh sb="0" eb="3">
      <t>ニホンカイ</t>
    </rPh>
    <phoneticPr fontId="106"/>
  </si>
  <si>
    <t>本日、飯田保健所は、飯田市内の飲食店「糸い とへん」を食中毒の原因施設と断定し、当該施設の営業者に対し令和４年４月 22 日から令和４年４月 24 日まで、３日間の営業停止を命じました。患者は、４月 14 日に、当該施設で食事をした１グループ 17 名中の 10 名で、環境保全研究所が行った検査により、 患者便及び調理従事者便からノロウイルス
が検出されました。</t>
    <phoneticPr fontId="106"/>
  </si>
  <si>
    <t>長野県リリース</t>
    <rPh sb="0" eb="3">
      <t>ナガノケン</t>
    </rPh>
    <phoneticPr fontId="106"/>
  </si>
  <si>
    <t>2022/04/19 · 市内保育所でノロウイルス 今年度初確認. 2022年4月19日 17時40分. 函館市. この記事は購読者限定です。. 函館新聞電子版に登録すると続きをお読みいただけます。</t>
    <phoneticPr fontId="106"/>
  </si>
  <si>
    <t>函館新聞</t>
    <rPh sb="0" eb="4">
      <t>ハコダテシンブン</t>
    </rPh>
    <phoneticPr fontId="106"/>
  </si>
  <si>
    <t xml:space="preserve">
世界の新規感染者数: 509万人で感染拡大 　世界は第4波が確実にピークアウト始まる。
北半球は春から夏に向かう。</t>
    <rPh sb="1" eb="3">
      <t>セカイ</t>
    </rPh>
    <rPh sb="4" eb="6">
      <t>シンキ</t>
    </rPh>
    <rPh sb="6" eb="10">
      <t>カンセンシャスウ</t>
    </rPh>
    <rPh sb="15" eb="17">
      <t>マンニン</t>
    </rPh>
    <rPh sb="18" eb="22">
      <t>カンセンカクダイ</t>
    </rPh>
    <rPh sb="24" eb="26">
      <t>セカイ</t>
    </rPh>
    <rPh sb="27" eb="28">
      <t>ダイ</t>
    </rPh>
    <rPh sb="29" eb="30">
      <t>ハ</t>
    </rPh>
    <rPh sb="31" eb="33">
      <t>カクジツ</t>
    </rPh>
    <rPh sb="40" eb="41">
      <t>ハジ</t>
    </rPh>
    <rPh sb="45" eb="48">
      <t>キタハンキュウ</t>
    </rPh>
    <rPh sb="49" eb="50">
      <t>ハル</t>
    </rPh>
    <rPh sb="52" eb="53">
      <t>ナツ</t>
    </rPh>
    <rPh sb="54" eb="55">
      <t>ム</t>
    </rPh>
    <phoneticPr fontId="5"/>
  </si>
  <si>
    <t>今週の新型コロナ 新規感染者数　世界で509万人(対前週の増加に対して更に88万人)減少</t>
    <rPh sb="0" eb="2">
      <t>コンシュウ</t>
    </rPh>
    <rPh sb="9" eb="15">
      <t>シンキカンセンシャスウ</t>
    </rPh>
    <rPh sb="23" eb="24">
      <t>ニン</t>
    </rPh>
    <rPh sb="24" eb="25">
      <t>タイ</t>
    </rPh>
    <rPh sb="25" eb="27">
      <t>ゼンシュウ</t>
    </rPh>
    <rPh sb="28" eb="30">
      <t>ゾウカ</t>
    </rPh>
    <rPh sb="31" eb="32">
      <t>タイ</t>
    </rPh>
    <rPh sb="34" eb="35">
      <t>サラ</t>
    </rPh>
    <rPh sb="39" eb="40">
      <t>ニン</t>
    </rPh>
    <rPh sb="42" eb="44">
      <t>ゲンショウ</t>
    </rPh>
    <phoneticPr fontId="5"/>
  </si>
  <si>
    <t>Reported 4/24　 6:20 (前週より509万人) 　　世界は感染　第四波は終息中、アジアでは一部拡大傾向</t>
    <rPh sb="21" eb="23">
      <t>ゼンシュウ</t>
    </rPh>
    <rPh sb="22" eb="23">
      <t>シュウ</t>
    </rPh>
    <rPh sb="23" eb="24">
      <t>ゼンシュウ</t>
    </rPh>
    <rPh sb="28" eb="30">
      <t>マンニン</t>
    </rPh>
    <rPh sb="34" eb="36">
      <t>セカイ</t>
    </rPh>
    <rPh sb="37" eb="39">
      <t>カンセン</t>
    </rPh>
    <rPh sb="40" eb="42">
      <t>ダイヨン</t>
    </rPh>
    <rPh sb="42" eb="43">
      <t>ナミ</t>
    </rPh>
    <rPh sb="44" eb="46">
      <t>シュウソク</t>
    </rPh>
    <rPh sb="46" eb="47">
      <t>チュウ</t>
    </rPh>
    <rPh sb="53" eb="55">
      <t>イチブ</t>
    </rPh>
    <rPh sb="55" eb="59">
      <t>カクダイケイコウ</t>
    </rPh>
    <phoneticPr fontId="5"/>
  </si>
  <si>
    <t>Totals: </t>
    <phoneticPr fontId="106"/>
  </si>
  <si>
    <t>Chile</t>
  </si>
  <si>
    <t>28-Day: 106,884 | 1,129</t>
  </si>
  <si>
    <t>Ireland</t>
  </si>
  <si>
    <t>28-Day: 86,591 | 286</t>
  </si>
  <si>
    <t>Totals: 1,509,536 | 6,996</t>
  </si>
  <si>
    <t>Mexico</t>
  </si>
  <si>
    <t>28-Day: 84,594 | 1,399</t>
  </si>
  <si>
    <t>*カナダ</t>
    <phoneticPr fontId="5"/>
  </si>
  <si>
    <t>*フランス</t>
    <phoneticPr fontId="106"/>
  </si>
  <si>
    <t>累計感染者数の増加ペース 105</t>
    <rPh sb="0" eb="2">
      <t>ルイケイ</t>
    </rPh>
    <rPh sb="2" eb="5">
      <t>カンセンシャ</t>
    </rPh>
    <rPh sb="5" eb="6">
      <t>スウ</t>
    </rPh>
    <rPh sb="7" eb="9">
      <t>ゾウカ</t>
    </rPh>
    <phoneticPr fontId="5"/>
  </si>
  <si>
    <t>o</t>
    <phoneticPr fontId="16"/>
  </si>
  <si>
    <t>税務大学校の研修所で集団食中毒か　４８人搬送４人重症　大阪・枚方市</t>
    <phoneticPr fontId="16"/>
  </si>
  <si>
    <t>大阪市</t>
    <rPh sb="0" eb="3">
      <t>オオサカシ</t>
    </rPh>
    <phoneticPr fontId="16"/>
  </si>
  <si>
    <t>大阪府枚方市にある税務大学校大阪研修所で、２２日夜、４８人が腹痛や嘔吐などの症状を訴え救急搬送されました。　消防によりますと、２２日午後８時半すぎ、「２０歳の女性が２時間前に食事をして腹痛・嘔吐の症状」と、税務大学校の職員から通報がありました。　救急隊が駆けつけると、同様の症状を訴える人が多数いて、１８歳から２１歳の男女あわせて４８人が病院に搬送されました。　そのうち４人が重症です。
　大阪国税局によりますと、研修中の税務職員１４９人が寮生活をしていて、２２日、食堂ではみそ野菜炒めとチキンの赤ワイン煮の２種類が夕食として出され、夕食を食べたあと症状を訴えだしたということです。
　集団食中毒が起きた可能性があり、枚方市保健所が原因を調べています。</t>
    <phoneticPr fontId="16"/>
  </si>
  <si>
    <t>https://www.asahi.co.jp/webnews/pages/abc_14793.html</t>
    <phoneticPr fontId="16"/>
  </si>
  <si>
    <t>関西ニュース</t>
    <phoneticPr fontId="16"/>
  </si>
  <si>
    <t>静岡市で発生した3事例から、事案発生の背景と再発防止策について検討</t>
    <phoneticPr fontId="16"/>
  </si>
  <si>
    <t>国立感染症研究所は4月21日、「Kudoa iwataiが原因と疑われる有症事例の背景と啓発の必要性について」と題した報告を、病原微生物検出情報（IASR）の国内情報として公開した。この報告は、静岡市保健所食品衛生課の浅沼貴文氏、竹原裕代氏、柴田瑞葉氏、佐藤葉子氏、島村好彦氏、永井幹美氏、山本秀樹氏、静岡市環境保健研究所の髙橋直人氏、小野田早恵氏、鈴木史恵氏、金澤裕司氏、木下純氏、八木謙二氏によるものだ。Kudoa iwatai（K. iwatai）は、寄生した魚の身に、目視できる大きさのシストを形成するクドア属の粘液胞子虫。今回の報告では、静岡市で発生した、当該寄生虫が原因と疑われる3件の有症事例から、事案発生の背景と再発防止策について検討が行われた。
寿司屋などで2016、2020、2021年に発生、共通の症状は下痢や吐き気
事例1は2016年12月に寿司屋で発生。スズキの寿司を喫食した16人（2グループ）のうち13人が発症した。事例2は2020年7月に創作料理レストランで発生。スズキのカルパッチョを喫食した15人（2グループ）のうち6人が発症した。事例3は2021年12月に和食料理屋で発生。サワラの寿司を喫食した29人（2グループ）のうち20人が発症した。症状は、腹痛、下痢、吐き気、嘔吐、発熱（平均は事例1～3がそれぞれ38.0℃、37.3℃、37.2℃）、寒気、戦慄、頭痛、暖気、倦怠感、脱力感、裏急後重、臥床で、平均潜伏時間（幅）は事例1～3がそれぞれ9.1（3.0-17.3）、9.3（4.0-14.0）、8.3（3.0-21.0）だった。下痢が最も共通する症状だったが、吐き気も半数以上の患者にみられた。事例3は、症状が比較的重く、回復に数日を要した患者もおり、一過性とはいえなかった。</t>
    <phoneticPr fontId="16"/>
  </si>
  <si>
    <t>http://www.qlifepro.com/news/20220422/k-iwatai.html</t>
    <phoneticPr fontId="16"/>
  </si>
  <si>
    <t>医療NEWS</t>
    <rPh sb="0" eb="2">
      <t>イリョウ</t>
    </rPh>
    <phoneticPr fontId="16"/>
  </si>
  <si>
    <t>静岡市</t>
    <rPh sb="0" eb="3">
      <t>シズオカシ</t>
    </rPh>
    <phoneticPr fontId="16"/>
  </si>
  <si>
    <t>稚内で１２校の児童・生徒１３０人、嘔吐や腹痛…給食提供を中止</t>
    <phoneticPr fontId="16"/>
  </si>
  <si>
    <t>北海道稚内市で１９日夜から２０日朝にかけて、市内の小中学校１２校に通う児童生徒約１３０人が嘔吐おうとや腹痛などの体調不良を訴えた。給食による集団食中毒の可能性があるとして、市教育委員会は同日から当面の間、市学校給食センターからの給食提供を中止すると発表した。
　市教委によると、体調不良を訴えたのは、小学校７校の児童約１００人と中学校５校の生徒約３０人。いずれも入院はしておらず、軽症とみられるという。　同センターはこの１２校を含む１４校の給食を担当しており、市教委は予防的措置として１４校への給食を中止した。稚内保健所が原因を詳しく調べている。</t>
    <phoneticPr fontId="16"/>
  </si>
  <si>
    <t>読売新聞</t>
    <rPh sb="0" eb="2">
      <t>ヨミウリ</t>
    </rPh>
    <rPh sb="2" eb="4">
      <t>シンブン</t>
    </rPh>
    <phoneticPr fontId="16"/>
  </si>
  <si>
    <t>北海道</t>
    <rPh sb="0" eb="3">
      <t>ホッカイドウ</t>
    </rPh>
    <phoneticPr fontId="16"/>
  </si>
  <si>
    <t>https://topics.smt.docomo.ne.jp/article/yomiuri/region/20220421-567-OYT1T50129?fm=topics</t>
    <phoneticPr fontId="16"/>
  </si>
  <si>
    <t>石川県内でアニサキス食中毒が急増</t>
    <phoneticPr fontId="16"/>
  </si>
  <si>
    <t>石川県内でアニサキス食中毒が急増！
令和３年度（令和３年４月～令和４年３月）の石川県の食中毒発生件数は１８件が報告されていますがそのうち半分の９件が今年に入ってからの３カ月間に報告されています。また、全体の半分以上の１１件がアニサキスによるものです。アニサキス食中毒は、食べてから数時間後に
激しい腹痛を引き起こすとされています。なぜ、石川県が急上昇しているのでしょうか。石川県は能登半島に囲まれた七尾湾は　天然のいけすと呼ばれるほどですから、刺身に適した美味しいお魚が採れるからでしょうか。</t>
    <phoneticPr fontId="16"/>
  </si>
  <si>
    <t>ブラウエ・ライタージャパン 株式会社</t>
    <phoneticPr fontId="16"/>
  </si>
  <si>
    <t>石川県</t>
    <rPh sb="0" eb="3">
      <t>イシカワケン</t>
    </rPh>
    <phoneticPr fontId="16"/>
  </si>
  <si>
    <t>https://www.blaue-reiter.com/%E7%9F%B3%E5%B7%9D%E7%9C%8C%E5%86%85%E3%81%A7%E3%82%A2%E3%83%8B%E3%82%B5%E3%82%AD%E3%82%B9%E9%A3%9F%E4%B8%AD%E6%AF%92%E3%81%8C%E6%80%A5%E5%A2%97/</t>
    <phoneticPr fontId="16"/>
  </si>
  <si>
    <t>にぎりずしで食中毒、胃からアニサキス　ヤリイカやトロ…すし店で購入</t>
    <phoneticPr fontId="16"/>
  </si>
  <si>
    <t>福井県</t>
    <rPh sb="0" eb="3">
      <t>フクイケン</t>
    </rPh>
    <phoneticPr fontId="16"/>
  </si>
  <si>
    <t>福井県の福井市保健所は4月19日、同市のすし店で購入したにぎりずしを食べた、市内の30代男性が胃痛などの症状を訴え、食中毒と断定したと発表した。胃から魚介類に寄生するアニサキスが見つかった。男性は入院しておらず、回復に向かっているという。
【写真】パスタの具に入れちゃダメ、食中毒発症の毒キノコ
　福井市は食品衛生法に基づき、同店を19日の1日間営業停止処分とした。市によると、男性は17日にヤリイカやトロ、ヒラメなど9種類が入ったにぎりずしを購入。同日午後6時半ごろに自宅で食べ、その約9時間半後に症状が出た。</t>
    <phoneticPr fontId="16"/>
  </si>
  <si>
    <t>福井新聞社</t>
    <phoneticPr fontId="16"/>
  </si>
  <si>
    <t>https://news.yahoo.co.jp/articles/6127500d0b9e67ca6b633f78d8a838f04198ccb4</t>
    <phoneticPr fontId="16"/>
  </si>
  <si>
    <t>給食のカレーライスに金属製ねじ混入　けがはなし　長崎市立小</t>
    <phoneticPr fontId="16"/>
  </si>
  <si>
    <t>長崎市教育委員会は、市立小で18日に配膳された給食のカレーライスに金属製のねじ（長さ約1センチ）が混入していたと発表した。カレーライスを食べようとした6年の児童がねじを口に入れたが、気付いてけがはなかった。　市教委によると、給食は市内5カ所の共同調理場で調理し、各校に運搬。その後、給食当番の児童らが配膳した。市教委が混入経路などを調べている。</t>
    <phoneticPr fontId="16"/>
  </si>
  <si>
    <t>https://news.biglobe.ne.jp/domestic/0418/mai_220418_0318934090.html</t>
    <phoneticPr fontId="16"/>
  </si>
  <si>
    <t>長崎市</t>
    <rPh sb="0" eb="3">
      <t>ナガサキシ</t>
    </rPh>
    <phoneticPr fontId="16"/>
  </si>
  <si>
    <t>毎日新聞</t>
    <rPh sb="0" eb="4">
      <t>マイニチシンブン</t>
    </rPh>
    <phoneticPr fontId="16"/>
  </si>
  <si>
    <t>食中毒 延岡の男性死亡　グロリオサ原因か</t>
    <phoneticPr fontId="16"/>
  </si>
  <si>
    <t>宮崎県は１４日、延岡市の自宅で有毒の植物グロリオサの根を食べたとみられる６０代男性が、食中毒で死亡したと発表した。県の資料が残る１９８６（昭和６１）年以降、同植物による死亡は県内で初めて。
　県衛生管理課によると、グロリオサは観賞用として普及。根の部分がヤマイモに似ている。化学物質のコルヒチンを含み、誤って食べると発熱や嘔吐（おうと）、臓器の機能不全といった中毒症状を起こす。　男性は６日、自宅の家庭菜園で育てていたグロリオサの根をすりおろして食べたとみられ、嘔吐や下痢の症状が出たと知人に連絡。知人が８日に男性宅を訪れ、室内で亡くなっているのを見つけた。　医師による検案で男性の体内からコルヒチンが検出され、延岡保健所が同物質による食中毒と判断した。　同課は「食用と確実に判断できない植物は採らない、食べない、売らない、人にあげないの４点を徹底してほしい」と呼び掛けている。</t>
    <phoneticPr fontId="16"/>
  </si>
  <si>
    <t>https://news.yahoo.co.jp/articles/e704d8846c188e5aca9d74173f7e52e7977b6a60</t>
    <phoneticPr fontId="16"/>
  </si>
  <si>
    <t>宮崎日日新聞</t>
    <rPh sb="0" eb="2">
      <t>ミヤザキ</t>
    </rPh>
    <rPh sb="2" eb="6">
      <t>ニチニチシンブン</t>
    </rPh>
    <phoneticPr fontId="16"/>
  </si>
  <si>
    <t>宮崎県</t>
    <rPh sb="0" eb="3">
      <t>ミヤザキケン</t>
    </rPh>
    <phoneticPr fontId="16"/>
  </si>
  <si>
    <t>https://news.yahoo.co.jp/articles/4d5708ce7268ce8dade8b21a8d079fa1123b7892</t>
    <phoneticPr fontId="16"/>
  </si>
  <si>
    <t>https://www.jetro.go.jp/biznews/2022/04/89bdfc1ce9567feb.html</t>
    <phoneticPr fontId="16"/>
  </si>
  <si>
    <t>https://news.nissyoku.co.jp/flash/845181</t>
    <phoneticPr fontId="16"/>
  </si>
  <si>
    <t>https://foodfun.jp/archives/18697</t>
    <phoneticPr fontId="16"/>
  </si>
  <si>
    <t>https://news.yahoo.co.jp/articles/ca45775607142c9ddb676cba37df7d2e38780453</t>
    <phoneticPr fontId="16"/>
  </si>
  <si>
    <t>https://www.nna.jp/news/show/2326492</t>
    <phoneticPr fontId="16"/>
  </si>
  <si>
    <t>https://www.nikkei.com/article/DGXZQOUA1996A0Z10C22A4000000/</t>
    <phoneticPr fontId="16"/>
  </si>
  <si>
    <t>https://news.yahoo.co.jp/articles/e966b060aec8e6919dd57cf13a5ef4b88f6d2d10</t>
    <phoneticPr fontId="16"/>
  </si>
  <si>
    <t>https://shokuhin.net/55171/2022/04/18/kakou/choumi/</t>
    <phoneticPr fontId="16"/>
  </si>
  <si>
    <t>https://globe.asahi.com/article/14597366</t>
    <phoneticPr fontId="16"/>
  </si>
  <si>
    <t>https://www.jetro.go.jp/biz/areareports/2022/fe14854d922bc13b.html</t>
    <phoneticPr fontId="16"/>
  </si>
  <si>
    <t>https://www.okinawatimes.co.jp/articles/-/943070</t>
    <phoneticPr fontId="16"/>
  </si>
  <si>
    <t>米FDA、ボトル入り飲料に添加されるフッ化物の最大濃度に関する最終規則を発表(米国) ｜  ジェトロ</t>
  </si>
  <si>
    <t>米FDA、アレルゲン評価の指針案　発症時の重篤度など考慮 - 日本食糧新聞電子版</t>
  </si>
  <si>
    <t>米国で注目集める10色のクラフトウォッカが日本初上陸！【WESTERN SON】</t>
  </si>
  <si>
    <t xml:space="preserve">「人災」との指摘も…中国のホテル室内プールで天井崩壊…3人死亡・9人負傷＝韓国報道 </t>
  </si>
  <si>
    <t>真露の日本輸出３割増、低度数の新商品も - NNA ASIA・韓国・食品・飲料</t>
  </si>
  <si>
    <t>ロシア産酒類・木材など輸入禁止 政府、19日発動 - 日本経済新聞</t>
  </si>
  <si>
    <t>栄養価を簡単チェック、食品スーパーのアプリがオランダで浸透（日本食糧新聞）</t>
  </si>
  <si>
    <t>エバラ食品 東南アジア事業拡大 マレーシアに子会社 - 食品新聞 WEB版（食品新聞社）</t>
  </si>
  <si>
    <t>培養肉の販売、世界で初めてOKを出したシンガポール　この国ならではの危機感があった：朝日新聞GLOBE</t>
  </si>
  <si>
    <t>上海の封鎖管理が物流や貿易などサプライチェーンに影響（中国） ｜  ジェトロ</t>
  </si>
  <si>
    <t>シンガポールが再生水でビール　政府と地元企業製造 ｜ 沖縄タイムス紙面掲載記事 ｜</t>
  </si>
  <si>
    <t xml:space="preserve">日本で冷凍食品専門のスーパーが増加＝韓国報道（WoW!Korea） </t>
  </si>
  <si>
    <t>米国食品医薬品局（FDA）は4月19日、ボトル入り飲料水に添加されるフッ化物の濃度に関する最終規則を公表した。本最終規則により、ボトル入り飲料水のフッ化物の許容濃度レベルは、現行の1リットル当たり0.8～1.7ミリグラム（注）から0.7ミリグラムに改正される。2019年4月に公表された規則案が今般、最終規則となったかたちだ。最終規則で示された数値は、現在、米国公衆衛生局（PHS）が推奨している、水道水のフッ化物濃度と一致する。FDAはこの最大濃度に関して、虫歯の予防とフッ化物の過剰曝露（ばくろ）によるリスクとのバランスをとるものと説明している。また、この最終規則は、天然由来のフッ化物のみを含むボトル入り飲料水（製造者によって添加されていないボトル入り飲料水）には適用されない。なお、添加されたフッ化物については、食品ラベルを用いて成分表示することが求められており、消費者はそれによって、フッ化物の添加の有無を確認することが可能となる。最終規則は2022年6月19日に発効し、2022年10月17日から順守する必要がある。
（注）現行規則では、フッ化物が添加されたボトル飲料水について、輸入されるものについては1リットル当たり0.8ミリグラム、米国内で生産されるものについては年間平均気温に応じて同0.8～1.7ミリグラムの最大濃度が定められている。</t>
    <phoneticPr fontId="16"/>
  </si>
  <si>
    <t>米国食品医薬品局（FDA）は18日、表示義務が規定されていない食物アレルゲンのリスクを評価するためのガイドライン原案を公表した。同ガイドでは、重篤かつ生命を脅かす可能性がある規制対象外の食品アレルギーについて（1）免疫グロブリンE（IgE）抗体を介して生じる食品アレルギーとの科学的証拠の有無（2）米国における当該食品アレルギーの有病率（3）当該アレルゲン反応の重症度（4）当該アレルゲンの強度--の4点を重視するとしており、今後120日間にわたり同ガイドに関するパブコメ募集が</t>
    <phoneticPr fontId="16"/>
  </si>
  <si>
    <t>米・テキサス生まれで10種類のカラーリングがありグルテンフリー、ローファットのプレミアムクラフトウォッカ〈WESTERN SON （ウェスタンサン）〉（https://westernson.jp/）が日本に初上陸し、飲食店向けの販売を開始した。
　酒類の製造・販売・輸入を手掛けるTNK（東京・東上野、川崎國博社長）が輸入し、川崎國博社長が代表取締役会長を務めるPXC（同、菅野健一社長）がキャンペーン総代理店を務める。
　〈Western Son〉は米誌Market Watchの「IMPACT HOT BRAND AWARDS」を３年連続受賞するなど米国で注目を集めているウォッカブランド。ピュアウォッカのオリジナルフレーバーに９種(キューカンバー・レモン・ブルーベリー・スイカ・ライム・サボテン・ピーチ・ラズベリー・ルビーレッドグレープフルーツ)のフレーバーウォッカがあり、SNS映えするとともに全てグルテンフリーでローファットな点も女性を中心に喜ばれている。原料は米国産のイエローコーン100％で、10回にわたり蒸留・濾過を繰り返すことで口当たり良く、よりクリアな味となっている。
　今回、都内を中心に30超の店舗が協賛し、４月20日〜５月31日の期間、協賛店舗で〈Western Son〉を使ったカクテルを注文し、店舗とキャンペーンハッシュタグを付けて〈Instagram〉に投稿し提示すると、会計時に投稿した商品を１杯無料とするキャンペーンを実施する。</t>
    <phoneticPr fontId="16"/>
  </si>
  <si>
    <t>中国・カナン（河南）省テイシュウ（鄭州）市にあるホテルで、プールの天井が崩れ落ちる事故が発生し3人が死亡した。
　去る19日、中国の極目新聞などによると、前日（18日）午前、鄭州市にあるホテルの室内プールの天井が崩壊した。消防隊員はこの日午後3時30分ごろ（現地時間）救助作業を終え、死者3人・負傷者9人が発生したと明らかにした。　ホテルの経営者3人は警察の調査を受けている。詳しい事故原因はまだ明かされていない。
ホテルは1997年に設立され今年25周年を迎えた。メディアによると、同ホテルのプールは過去にも施設の老朽化で修理したことがあったという。
　特に、昨年7月にも天井が部分的に崩れることがあったものの、ホテル側は顧客に対し1日で修復できると公示し、翌日からプールの半分のみ通常営業していたとのことだ。　これにより今回の事故は予期された人災との指摘がある。極目新聞側は昨年の事故を確認するためホテルと地域の管理局に連絡を取ったが返事がなかったと伝えた。</t>
    <phoneticPr fontId="16"/>
  </si>
  <si>
    <t>https://news.yahoo.co.jp/articles/33586284d2f13760f067221228c0beaf10e28e88</t>
    <phoneticPr fontId="16"/>
  </si>
  <si>
    <t>衛生福利部（保健省）食品薬物管理署（食薬署）は19日、日本から輸入された栃木県産イチゴから基準値を上回る残留農薬が検出されたと発表した。台湾では今年2月、栃木を含む5県で生産、製造された食品に対する輸入禁止措置が原則的に廃止されており、5県産食品が水際検査で不合格となるのは輸入解禁以降で初めて。
不合格となったのは栃木から輸入されたイチゴ1ロット、88.8キロ。農薬「フロニカミド」0.15ppmが検出された。台湾では、青果類におけるフロニカミドの残留農薬基準値は機器で定量検知が可能な最小値（定量下限値）である0.01ppmと定められている。不合格品は全て積み戻しまたは破棄される。
台湾は2011年の東京電力福島第1原子力発電所事故以降、福島、茨城、栃木、群馬、千葉の5県産食品の輸入を禁止していたが、今年2月21日、5県産食品の輸入を原則的に解禁した。
食薬署北区管理センターの担当者によれば、5県産食品の輸入解禁以来、計19ロットの食品が輸入された。県別では茨城、群馬、栃木の3県。5県産食品に対しては水際で全ロット検査を実施しており、今回不合格だった栃木県産イチゴを除き、全て合格だったという。日本から輸入されるイチゴを巡っては、基準値を上回る残留農薬が検出され、水際検査で不合格となるケースが相次いでいる。台湾側は不合格の原因や改善・防止策を5月6日までに文書で説明するよう日本政府に求めているものの、食薬署の担当者によれば、現時点で回答は得られていないという。</t>
    <phoneticPr fontId="16"/>
  </si>
  <si>
    <t>政府は19日、ウクライナへの侵攻を続けるロシアへの経済制裁で、ウオッカや木材など計38品目を輸入禁止にする措置を発動した。一連の制裁でロシア産製品の輸入を禁じるのは初めて。主要な輸入品であるカニやウニなど海産物の輸入停止は国内産業への影響が大きいとして今回は見送った。禁輸にした品目はウオッカやビールなどアルコール飲料6品目、単板やチップなど木材4品目、自動車や冷蔵庫など機械類が28品目。合板の原料となる単板や、航空機や船舶などのエンジン部分に用いる機械など、ロシアからの輸入依存度が高い品目も含まれる。禁輸措置の発動前に契約を結んだ製品は7月18日まで輸入を認める。
2021年実績で、38品目のロシアからの輸入額は約150億円。輸入総額に占める割合は1.1%にとどまる。経済産業省は国内産業への影響や国内企業が代替調達できるかといった観点で選定したと説明している。</t>
    <phoneticPr fontId="16"/>
  </si>
  <si>
    <t>真露の日本輸出３割増、低度数の新商品も
韓国酒類大手ハイト真露は19日、2021年の日本向け焼酎輸出は285億ウォン（約29億7,000万円）で前年比27.2％増加したことを明らかにした。日本市場は長引く景気低迷や日韓関係の悪化の影響で低迷していたが、20年から増加に転じ、増加率は２年連続で20％台となった。韓国経済新聞が…
関連国・地域： 韓国／日本
関連業種： 食品・飲料</t>
    <phoneticPr fontId="16"/>
  </si>
  <si>
    <t>食品の栄養価などがチェックできる機能がついたスーパーのアプリがオランダで浸透しつつある。現在オランダのスーパーで、栄養管理および買物時の栄養管理ができるアプリを出しているのは２社。ともにオランダでは大手のスーパーだ。今回は、筆者がよく行くスーパーマーケットであるJumbo社のアプリについて紹介したい。
「Jumbo Supermarkten」は、オランダのスピードスケートやサイクリングチームのスポンサーもしていることから、アスリート向けの栄養指導の経験は長くあり、そういった意味での支持者も多いと聞くので　興味津々だ。まずはアプリのダウンロードからだが、やり方はいたって簡単。下記の手順で簡単に利用できる。
１.スマホでスーパーの公式サイトへ行き、まずはスーパーへの利用登録。２.アプリをダウンロードして利用開始。３.店内商品のバーコードをスマホカメラでスキャンし、 栄養評価や価格などを類似品と比較したものの結果を見る。
検索した材料からのメニュー提案もあり、夕飯の買物に行き、その日の特売品からのメニュー考案にも役立ちそうだ。
試しに使ってみた。まずは、商品についているバーコードをスキャン。トマト（の袋のバーコード）をスキャンしてみたら、トマトの商品が多数出てきた。現在店舗内にある48種類のトマト製品のようだ。しかし、比較の表示という感じではなかった。</t>
    <phoneticPr fontId="16"/>
  </si>
  <si>
    <t>エバラ食品工業はマレーシアに子会社（孫会社）を設立する。今後も成長が見込まれる東南アジア地域で、より一層のエバラブランドの浸透と事業拡大を図る。
同社は子会社のエバラシンガポール社を通じ、マレーシアを含む東南アジア地域での販売活動を展開する一方、マレーシア駐在員事務所を設けて販売チャネル開拓などのマーケティング活動を進めてきたが、駐在員事務所の活動に一定の成果が見られたことから、マレーシアに子会社を設立することにした。
新会社はエバラフーズマレーシア社。エバラシンガポール社が100％子会社として5月に設立する予定。資本金は170万マレーシアリンギット。調味料の販売と貿易事業などを行う。</t>
    <phoneticPr fontId="16"/>
  </si>
  <si>
    <t xml:space="preserve">シンガポール中心部から車で15分、行列のできる屋台として知られる「Loo's Hainanese Curry Rice(ルーさんの海南カレー)」には2月末、珍しいメニューが登場していた。ココナツミルクの甘みとスパイスのメリハリが利いた独特のカレーの上に並んでいたのは、米国の食品ベンチャー、イートジャストが開発した特殊なナゲット。ニワトリの羽根の細胞から培養した肉と、植物由来の材料を使った「卵」製品でできている。イートジャストでメニュー開発などを担うシェフ、ザック・ティンドールさん(31)が、揚げたてのナゲットを盛りつけてくれた。ゆっくり味わってみる。カラッとしたころもの中から広がるのは、まさに鶏肉の味。奥歯ですりつぶすと、その風味が深く口の中に広がる。おいしい。が、言ってしまえば「ただのチキンナゲット」でもある。「どんな鶏料理にも合うよ。だって鶏肉だから」とティンドールさん。
この日の試食会では、カレーとおかずのセットが4シンガポールドル(約360円)で提供された。ただしこれは試食会用の限定価格だ。屋台のオーナー、ルー・キアチーさん(62)は「従来の鶏肉と変わらないが、定番メニューにできるかというと、まだ難しい。小さいし、値段がいくらかにもよる」と言う。イートジャストが、シンガポール当局から培養鶏肉を使ったナゲットの製造・販売の認可を得たのは、2020年。培養肉の販売認可は、世界初だった。
昨年4月には、中心部のホテルにある高級レストランが、このナゲットを使った料理のデリバリー販売を開始。数量限定だが、週1回の販売を続けている。こちらは、価格はナゲットが三つのったチャーハンが2000円ほど。高額ながら売り切れることも多く、いまのところ手軽に食べられる商品ではない。
それでもイートジャストの共同創業者、ジョシュ・テトリックさん(42)は言う。「いま規模拡大を準備している。最終的には年間約6800トンの生産をめざす。そうなればスーパーで手に入るし、価格も下がる。誰でも食べられるものをめざしている」
</t>
    <phoneticPr fontId="16"/>
  </si>
  <si>
    <t>上海市政府は2022年3月28日から、黄浦江を挟んで市内を東部（浦東、浦南地区および周辺地域）と西部（浦西地区）に分けて2段階で封鎖の上、新型コロナウイルスのPCR検査と抗原検査を実施している（2022年4月1日付ビジネス短信参照）。東部、西部とも、封鎖管理の終了予定時期を迎えても封鎖管理は終わらず、日系企業の操業や物流に大きな影響が出ている（2022年4月7日付ビジネス短信参照）。4月9日に上海市政府は追加的な市内全域のPCR検査を実施し、感染者の発生状況などによって市内を「封控区」「管控区」「防范区」（注1）の3つに分けて管理を行うと発表した。これで、上海市全域での封鎖管理解除に向けた指針が示されたことになる。香港からの輸入症例増加が今回の感染拡大に
今回の上海市での感染拡大は、香港の感染拡大によって香港から中国本土への入境者の隔離など、香港からの陸路渡航の玄関口となる広東省深セン市の負担を結果的に上海市も担うことになったことが関係していると考えられる。 香港では、2022年1月にオミクロン株による感染拡大の第5波が到来（2022年2月24日付ビジネス短信参照）、感染予防のため、公務員は1月25日から在宅勤務を開始するなどの措置を取っていた。香港と隣接し、往来の窓口となる深セン市は1月25日、香港からの入境者に対して、香港政府指定検査機関での24時間以内のPCR検査陰性証明の所持と、入境後の集中隔離を14日間、健康観察を7日間行う「14＋7」に変更すると発表した（注2）。
2月以降も香港で感染は拡大し、2月13日から19日の感染事例数は1日平均3,000例を超えた。こうした感染拡大から逃れようと、香港からの旅客が向かったのが上海だった。上海は浦東国際空港に世界各国・地域から国際航空便を受け入れており、国外からの入境者に2週間の集中隔離を求めている。しかし、上海市内の隔離ホテルのキャパシティーは常に逼迫した状態だったため、上海市を経て江蘇省や浙江省、安徽省へ向かう入境者に対しては、2021年9月以降、上海市で3日間の集中隔離、その後、3省の集中隔離拠点で11日間の集中隔離などの措置が取られていた。
上海市の新型コロナ輸入症例のうち、香港からの輸入症例は2022年1月にはわずか3例だったが、2月13日以降、感染症例が毎日確認されるようになり、18日には1日で10例を超え、2月中に計353例を確認するに至った。国際旅客便については、同一便から5例以上の感染事例が確認された場合、2週間の運航停止とする措置が取られているが、香港からの便に対して運航停止措置は実施されなかった。また、香港から中国本土に入境する搭乗に際し、キャセイパシフィック航空や香港航空などが48時間以内のPCR検査陰性証明を求めたのは、2月23日以降の搭乗からだった。上海市側でも入境者の隔離施設を確保していたが、体制が不十分な隔離施設から市中感染が発生することとなった。同市政府は3月15日の記者会見で、隔離施設からの市中感染拡大を認め、隔離施設の華亭賓館に対して調査を行うと発表した。華亭賓館は1986年に開業した5つ星ホテルだが、2月16日に営業を終了し、2年間の改修に入る予定だった。</t>
    <phoneticPr fontId="16"/>
  </si>
  <si>
    <t>シンガポールで下水を浄化、殺菌した再生水から造られたクラフトビールが初めて発売され、地元スーパーの店頭に並んだ。当地で１７日から２１日に開催される水資源の国際会議「シンガポール国際水週間（ＳＩＷＷ）」でも提供される。</t>
    <phoneticPr fontId="16"/>
  </si>
  <si>
    <t>日本で冷凍食品を専門的に販売するスーパーが拡大する見通しだとKOTRAが伝えた。
　経済産業省の資料によると、2019年までは家計内の冷凍食品と一般外食の支出は同様の動きを見せていたが、2020年から一般外食の支出が大幅に減少した反面、冷凍食品の支出は増加傾向を示している。　日本の冷凍食品専門スーパー『リンクス』（Lynx）は昨年5月、福島県会津若松市に1号店をオープンし、現在では福島県だけでも5店舗がある。リンクスは現在、約1300種類の冷凍食品を取り扱っている。ジャガイモ、ほうれん草などの野菜、肉や魚などの生鮮食品だけでなく、加工食品、デザートなども販売し、品ぞろえが非常に豊富である。その中でも販売を強化したカテゴリーが冷凍パンで、バゲット、食パン、クロワッサン、ベーグルなど約70品目を取り揃えている。店内には冷凍庫が並んでおり、冷凍庫の上にはPOPを設置して、商品を紹介したり、レシピを提案している。
　「トーミン・フローズン」（TŌMIN FROZEN）は2021年2月に横浜市に1号店を、2022年2月に仙台市に2号店をオープンした。急速冷凍（冷凍前の新鮮な状態を解凍後も維持）技術で冷凍した約500種類の肉、魚、お弁当はもちろん、製造したての日本酒まで販売している。
　aT（韓国農水産食品流通公社）の関係者は「冷凍食品は健康に悪く、美味しくないという認識を変えられるよう、美味しく新鮮な食品をリーズナブルな価格で提供することが重要だ」とし、「現地では有名シェフとの協業を通じて、味と健康に焦点を合わせた冷凍弁当の現地メーカーも続々と生まれている」と話した。</t>
    <phoneticPr fontId="16"/>
  </si>
  <si>
    <t>米国</t>
    <rPh sb="0" eb="2">
      <t>ベイコク</t>
    </rPh>
    <phoneticPr fontId="16"/>
  </si>
  <si>
    <t>韓国</t>
    <rPh sb="0" eb="2">
      <t>カンコク</t>
    </rPh>
    <phoneticPr fontId="16"/>
  </si>
  <si>
    <t>栃木産イチゴから基準値超えの農薬 5県産食品解禁後初の不合格／台湾</t>
    <phoneticPr fontId="16"/>
  </si>
  <si>
    <t>台湾</t>
    <rPh sb="0" eb="2">
      <t>タイワン</t>
    </rPh>
    <phoneticPr fontId="16"/>
  </si>
  <si>
    <t>ロシア</t>
    <phoneticPr fontId="16"/>
  </si>
  <si>
    <t>オランダ</t>
    <phoneticPr fontId="16"/>
  </si>
  <si>
    <t>東南アジア</t>
    <rPh sb="0" eb="2">
      <t>トウナン</t>
    </rPh>
    <phoneticPr fontId="16"/>
  </si>
  <si>
    <t>シンガポール</t>
    <phoneticPr fontId="16"/>
  </si>
  <si>
    <t>上海</t>
    <rPh sb="0" eb="2">
      <t>シャンハイ</t>
    </rPh>
    <phoneticPr fontId="16"/>
  </si>
  <si>
    <t>　</t>
    <phoneticPr fontId="16"/>
  </si>
  <si>
    <t>2022年 第14週（4月4日〜 4月10日）</t>
    <phoneticPr fontId="106"/>
  </si>
  <si>
    <t>血清群・毒素型：‌O26 VT1（6例）、O157 VT1・VT2（2例）、O91 VT1（2例）、O128 VT1・VT2（1例）、
O91 VT1・VT2（1例）、その他・不明（5例）
累積報告数：207例（有症者98例、うちHUS 3例．死亡なし）</t>
    <phoneticPr fontId="106"/>
  </si>
  <si>
    <t xml:space="preserve">腸管出血性大腸菌感染症17例（有症者10例、うちHUS 1例）
感染地域：国内16例、国内・国外不明1例
国内の感染地域：‌埼玉県4例、福島県2例、東京都2例、宮城県1例、秋田県1例、滋賀県1例、京都府1例、岡山県1例、福岡県1例、鹿児島県1例、国内（都道府県不明）1例
</t>
    <phoneticPr fontId="106"/>
  </si>
  <si>
    <t xml:space="preserve">年齢群：5歳（1例）、7歳（1例）、9歳（2例）、10代（4例）、20代（2例）、　　　30代（3例）、40代（3例）、60代（1例）
</t>
    <phoneticPr fontId="106"/>
  </si>
  <si>
    <t>E型肝炎13例 感染地域（感染源）：‌神奈川県2例（焼肉1例、生レバー1例）、宮城県1例（不明）、茨城県1例（不明）、群馬県1例（豚レバー/ホルモン）、埼玉県1例（豚肉）、兵庫県1例（不明）、国内（都道府県不明）4例（馬肉1例、豚肉1例、不明2例）、国内・国外不明2例（馬刺し1例、不明1例）
A型肝炎1例 感染地域：国内・国外不明</t>
    <phoneticPr fontId="106"/>
  </si>
  <si>
    <t>レジオネラ症15例（肺炎型13例、ポンティアック型2例）
感染地域：‌兵庫県3例、大阪府2例、北海道1例、神奈川県1例、新潟県1例、三重県1例、京都府1例、奈良県1例、福岡県1例、鹿児島県1例、国内・国外不明2例
年齢群：‌40代（1例）、50代（1例）、60代（2例）、70代（5例）、80代（5例）、90代以上（1例）
累積報告数：280例</t>
    <phoneticPr fontId="106"/>
  </si>
  <si>
    <t>アメーバ赤痢4例（腸管アメーバ症4例）
感染地域：東京都1例、岡山県1例、国内・国外不明2例
感染経路：‌性的接触3例（異性間1例、異性間・同性間不明2例）、不明1例</t>
    <phoneticPr fontId="106"/>
  </si>
  <si>
    <t>機能性表示食 4/24現在　5,364品目です　(A18,A89,A178,A217を除く)</t>
    <phoneticPr fontId="16"/>
  </si>
  <si>
    <t>　　　 商品名                           会社名　　　　　　　　　　　 食品名称                      機能性関与成分含有量           　　　 届出効果(略)         　　　　　　　　　　　　　　　　　　　　　　届出日
【G1339】有機　黒にんにく	株式会社サラダコスモ	有機にんにく加工品	S-アリルシステイン　　　2㎎	　　　　日常生活で生じる一過性の身体的な疲労感を軽減する　2022/03/01
【G1318】肌うるる	　　　　　　　　株式会社アイファーム	ブロッコリー　　　　　	スルフォラファングルコシノレート	20mg	肌の水分量を高め乾燥を緩和する	　　　　　　　　　　　2022/02/25</t>
    <phoneticPr fontId="16"/>
  </si>
  <si>
    <t>食品値上げが止まらない！...上場食品105社、計6000品目で これまでの内容量減らす「ステルス値上げ」では限界</t>
    <phoneticPr fontId="16"/>
  </si>
  <si>
    <t>即席めん、ハム、かまぼこ、マヨネーズ、ケチャップ、ソース、お菓子、ワイン、焼酎、バター......。
食品の値上げが止まらない。値上げをしないものを探すのが難しいくらい、といったら大げさか。小麦・トウモロコシなど世界的な穀物価格上昇に加え、原油高による物流コスト増、さらに円安加速というトリプルパンチを受けてのことだ。そんななか、帝国データバンクが2022年4月16日に発表した「『食品主要105社』価格改定動向調査」は、今年に入って続々と値上げを行ってきた食品企業の動きを調べ上げている。それによると、今後も値上げは続く可能性が高いという。気は滅入るが、生活のためにも知っておかなくては......。
加速する食品関連会社の値上げの動き
食品関連会社の値上げの動きは昨年（2021年）12月から目立ってきたが、今年（2022年）1月から一気に加速した。4月に入っても主要会社の値上げ発表が相次いでいる。報道をまとめると、4月中だけでたとえばこんな案配だ（以下、価格は、断りがないものは税別）。</t>
    <phoneticPr fontId="16"/>
  </si>
  <si>
    <t>【社説】健食市場を牽引する機能性表示食品</t>
    <phoneticPr fontId="16"/>
  </si>
  <si>
    <t>今月、制度創設から８年目を迎えた機能性表示食品。特定保健用食品（トクホ）よりも手続きにかかるコストや時間の負担が軽く、一定の機能性が表示できる点をメリットとして始まり、当初こそ様子見のメーカーが多かったものの、中小を含めて参入する企業は年々増え続けている。新型コロナウイルス感染拡大の影響で健康への意識が高まったのに加え、巣ごもり消費で通信販売を中心に需要が伸びたことも、その傾向に拍車を掛けているといえよう。
　４月１９日時点の機能性表示食品の届出は合計５３２８件に上る（撤回含む）。制度がスタートした２０１５年度の届出は３０７件だったが、１６年度は６２０件に倍増。２０年度には初めて１０００件の大台に乗り、２１年度は過去最高の１３１０件に達した。国の審査や許可が必要なトクホの２１年度の許可は１６件にとどまる。個別審査がなく、ハードルが低くて入りやすい機能性表示食品に重点を置いていることがうかがえる。
　機能性関与成分としてはＧＡＢＡが変わらずトップ。ここ１年だけでも、さらに大きく数を伸ばし、届出商品数は累計で６００を超えた。血圧の上昇抑制や抗ストレスなど訴求できるポイントが多いため、さまざまな商品で活用が進んでいる。続いて食後の血糖値の上昇を穏やかにする難消化性デキストリンが４２９件。以下、中性脂肪を減らす機能が報告されているＤＨＡやＥＰＡ、目の調子を整えるルテインと続く。
　健康・美容・医療ビジネスに関するコンサルティングを行う薬事法ドットコムの集計によると、これまでの届出企業の上位には健康食品や化粧品のＯＤＭ・ＯＥＭ（設計・製造受託）を手がける東洋新薬を筆頭に、伊藤園や江崎グリコのほか、日本水産、アサヒ飲料、ファンケルなどが名を連ねる。
　加えて既存商品の付加価値を上げるために利用される事例が増えていると指摘。届出数が上位の会社のうち、この１年強の間に、化粧品や健康食品の原料製造などを展開する常磐植物化学研究所や森永製菓などが大きく届出数を伸ばしているという。
　今や健康食品の主流となりつつある機能性表示食品。コロナ禍に対する不安は払拭されておらず、高齢者層を中心に免疫などに対する関心の高い状態は続いており、今後も着実な市場拡大が見込まれている。一方、市場の広がりはメーカーにとって開発競争のさらなる激化を意味する。他商品との差別化を図るブランド戦略を打ち出しながらユーザーを増やしていく工夫が、これまで以上に問われることになる。</t>
    <phoneticPr fontId="16"/>
  </si>
  <si>
    <t>「滋賀」が清酒地理的表示に　国税庁が指定</t>
    <phoneticPr fontId="16"/>
  </si>
  <si>
    <t>滋賀県で造られる清酒が酒類の地理的表示（GI）「滋賀」として国に認められた。国税庁が13日に指定した。今後は、滋賀県産の米だけを使い仕込むなど、一定の生産基準を満たした商品だけが産地名の滋賀を名乗ることができる。地域ブランドとして国に保護され、日本の特産品として輸出拡大などが期待できる。</t>
    <phoneticPr fontId="16"/>
  </si>
  <si>
    <t xml:space="preserve">ファミマ、フードドライブ活動で約20トンの食品寄付、21年度 - ダイヤモンド・チェーンストア </t>
    <phoneticPr fontId="16"/>
  </si>
  <si>
    <t>ファミリーマートは4月15日、店舗で実施する「フードドライブ」活動により2021年度は約20トンの食品を回収したと発表した。家庭で余った食品を回収し、自治体やNPOなどを通じて支援を必要としている施設・団体や家庭に寄付することで、地域に貢献すると共に食品ロスの削減につなげている。
　同社は2021年4月からフードドライブ活動を開始、全国の店舗で順次展開している。21年度（22年2月期）上期に2.3トン、下期に17.3トンを回収した。回収した食品の量は、日本人の平均食事量の約3万6000食分に相当する。　回収しているのは、賞味期限まで2カ月以上あり、常温保存が可能で、未開封の食品。4月15日現在、全国1225店舗でフードドライブ活動を実施しており、協力パートナーであるNPOなどは197団体を数える。</t>
    <phoneticPr fontId="16"/>
  </si>
  <si>
    <t>日本産のイチゴがまた…台湾の農薬検査で基準超え―台湾メディア</t>
    <phoneticPr fontId="16"/>
  </si>
  <si>
    <t>台湾・中央通訊社は19日、台湾の衛生福利部食品薬物管理署が同日付で発表した最新の輸入食品検査の不合格リストに日本の栃木県産のイチゴが入っていたことを報じた。
中央通訊社の報道によると、不合格リストには合計11品目の商品が記載されており、フランスのポルチーニ茸、マレーシアのスープパック、カナダのアーティチョークパウダーなどの他に、日本の藻塩とイチゴが含まれていた。
また、台湾の強農実業が栃木県から新鮮なイチゴ88．8kgを輸入したところ、残留農薬フロニカミド0．15ppmが検出されたと報じた。台湾の規定では、野菜や果物類のフロニカミド残留の限度は機器測定限界値の0．01ppmとされている。
その上で記事は「注目に値する」として、今回の栃木県産イチゴは福島県など5県からの食品輸入規制の緩和以来、初めての不合格となったことを伝えた。台湾当局は2月21日から、東京電力福島第一原子力発電所の事故発生後に導入された福島県、栃木県、群馬県、茨城県、千葉県などで生産・加工された食品に対する輸入規制の緩和措置を実施している。
衛生福利部食品薬物管理署の北区管理センターの林旭陽（リン・シューヤン）副主任はメディアのインタビューで「福島など5県の食品輸入が開放されてから、すでに茨城県、群馬県、栃木県から19件の商品が輸入された。逐次検査したところ、残留放射線はなかったが、栃木県産のイチゴだけ残留農薬量が規定に合わないことが判明した」と答えた。
台湾では現在、日本のイチゴの基準を超える残留農薬問題が注目されており、今年3月22日に発表されたリストでは日本産イチゴ9件について基準値を超える残留農薬が検出されたと指摘されていた。同氏は「この半年間で1064件の日本のイチゴの輸入が行われ、台湾の業者は現在も相変わらず入荷していることが分かった」と述べ、「日本側に5月6日までに説明するよう要求したがまだ返事はない」とした。</t>
    <phoneticPr fontId="16"/>
  </si>
  <si>
    <t>https://www.excite.co.jp/news/article/Recordchina_892860/</t>
    <phoneticPr fontId="16"/>
  </si>
  <si>
    <t>衛生福利部（保健省）食品薬物管理署（食薬署）は19日、日本から輸入された栃木県産イチゴから基準値を上回る残留農薬が検出されたと発表した。台湾では今年2月、栃木を含む5県で生産、製造された食品に対する輸入禁止措置が原則的に廃止されており、5県産食品が水際検査で不合格となるのは輸入解禁以降で初めて。
不合格となったのは栃木から輸入されたイチゴ1ロット、88.8キロ。農薬「フロニカミド」0.15ppmが検出された。台湾では、青果類におけるフロニカミドの残留農薬基準値は機器で定量検知が可能な最小値（定量下限値）である0.01ppmと定められている。不合格品は全て積み戻しまたは破棄される。
台湾は2011年の東京電力福島第1原子力発電所事故以降、福島、茨城、栃木、群馬、千葉の5県産食品の輸入を禁止していたが、今年2月21日、5県産食品の輸入を原則的に解禁した。
食薬署北区管理センターの担当者によれば、5県産食品の輸入解禁以来、計19ロットの食品が輸入された。県別では茨城、群馬、栃木の3県。5県産食品に対しては水際で全ロット検査を実施しており、今回不合格だった栃木県産イチゴを除き、全て合格だったという。
日本から輸入されるイチゴを巡っては、基準値を上回る残留農薬が検出され、水際検査で不合格となるケースが相次いでいる。台湾側は不合格の原因や改善・防止策を5月6日までに文書で説明するよう日本政府に求めているものの、食薬署の担当者によれば、現時点で回答は得られていないという。</t>
    <phoneticPr fontId="16"/>
  </si>
  <si>
    <t>ご興味のある方　ご連絡ください(5月から販売　卸先勧誘中)</t>
    <rPh sb="1" eb="3">
      <t>キョウミ</t>
    </rPh>
    <rPh sb="6" eb="7">
      <t>カタ</t>
    </rPh>
    <rPh sb="9" eb="11">
      <t>レンラク</t>
    </rPh>
    <rPh sb="17" eb="18">
      <t>ガツ</t>
    </rPh>
    <rPh sb="20" eb="22">
      <t>ハンバイ</t>
    </rPh>
    <rPh sb="23" eb="25">
      <t>オロシサキ</t>
    </rPh>
    <rPh sb="25" eb="28">
      <t>カンユウチュウ</t>
    </rPh>
    <phoneticPr fontId="106"/>
  </si>
  <si>
    <t>　　　　　今週のお題　(異物対策②　髪の毛混入は異物の第一原因です　)</t>
    <rPh sb="12" eb="14">
      <t>イブツ</t>
    </rPh>
    <rPh sb="14" eb="16">
      <t>タイサク</t>
    </rPh>
    <rPh sb="18" eb="19">
      <t>カミ</t>
    </rPh>
    <rPh sb="20" eb="21">
      <t>ケ</t>
    </rPh>
    <rPh sb="21" eb="23">
      <t>コンニュウ</t>
    </rPh>
    <rPh sb="24" eb="26">
      <t>イブツ</t>
    </rPh>
    <rPh sb="27" eb="29">
      <t>ダイイチ</t>
    </rPh>
    <rPh sb="29" eb="31">
      <t>ゲンイン</t>
    </rPh>
    <phoneticPr fontId="5"/>
  </si>
  <si>
    <t>　なぜ　帽子にはかぶり方があるんですか？</t>
    <phoneticPr fontId="5"/>
  </si>
  <si>
    <r>
      <rPr>
        <b/>
        <sz val="12"/>
        <color indexed="13"/>
        <rFont val="ＭＳ Ｐゴシック"/>
        <family val="3"/>
        <charset val="128"/>
      </rPr>
      <t xml:space="preserve">★毎日人の髪は50-60本抜け替わっています。仕事始めにブラッシングしてまずは正しく帽子をかぼることが大切です。
</t>
    </r>
    <r>
      <rPr>
        <b/>
        <sz val="12"/>
        <color indexed="9"/>
        <rFont val="ＭＳ Ｐゴシック"/>
        <family val="3"/>
        <charset val="128"/>
      </rPr>
      <t xml:space="preserve">
①上着に着替える前に、何回か　ヘアーブラシでブ
ラッシングします。
②長髪の方は後頭部に髪を束ねます。
③鏡を見て帽子の中央を額の中央部に合わせます。
④耳や髪が外に出ていないように帽子に収めます。
⑤帽子着用後に上着を着用します。</t>
    </r>
    <rPh sb="1" eb="3">
      <t>マイニチ</t>
    </rPh>
    <rPh sb="3" eb="4">
      <t>ヒト</t>
    </rPh>
    <rPh sb="5" eb="6">
      <t>カミ</t>
    </rPh>
    <rPh sb="12" eb="13">
      <t>ポン</t>
    </rPh>
    <rPh sb="13" eb="14">
      <t>ヌ</t>
    </rPh>
    <rPh sb="15" eb="16">
      <t>カ</t>
    </rPh>
    <rPh sb="39" eb="40">
      <t>タダ</t>
    </rPh>
    <rPh sb="42" eb="44">
      <t>ボウシ</t>
    </rPh>
    <rPh sb="51" eb="53">
      <t>タイセツ</t>
    </rPh>
    <phoneticPr fontId="5"/>
  </si>
  <si>
    <r>
      <rPr>
        <b/>
        <sz val="12"/>
        <color indexed="9"/>
        <rFont val="ＭＳ Ｐゴシック"/>
        <family val="3"/>
        <charset val="128"/>
      </rPr>
      <t>★男性と女性を比較すると若干男性の方がロッカールームでの毛髪の抜け落ちている数が多いようです。
男女を問わず正しいブラッシングを心がけましょう。</t>
    </r>
    <r>
      <rPr>
        <b/>
        <sz val="12"/>
        <color indexed="43"/>
        <rFont val="ＭＳ Ｐゴシック"/>
        <family val="3"/>
        <charset val="128"/>
      </rPr>
      <t xml:space="preserve">
★自分に合った専用のブラシを使うこと、根元から丁寧に髪のもつれを解いて、丁寧にブラシをかけます。頭皮を適度に刺激する
と血行がよくなり、髪に栄養がしっかり届くようになり抜け毛を防ぐ働きもあります。
ご自分のためにも正しいブラッシングを実践しましょう!  海外では毛髪混入を問題視しない国もあります。
</t>
    </r>
    <r>
      <rPr>
        <b/>
        <sz val="12"/>
        <color theme="0"/>
        <rFont val="ＭＳ Ｐゴシック"/>
        <family val="3"/>
        <charset val="128"/>
      </rPr>
      <t>外国人就業者には、文化の違いも　分かりやすく理解してもらい　同じように作業に慣れさせましょう。</t>
    </r>
    <rPh sb="1" eb="3">
      <t>ダンセイ</t>
    </rPh>
    <rPh sb="4" eb="6">
      <t>ジョセイ</t>
    </rPh>
    <rPh sb="7" eb="9">
      <t>ヒカク</t>
    </rPh>
    <rPh sb="12" eb="14">
      <t>ジャッカン</t>
    </rPh>
    <rPh sb="14" eb="16">
      <t>ダンセイ</t>
    </rPh>
    <rPh sb="17" eb="18">
      <t>ホウ</t>
    </rPh>
    <rPh sb="28" eb="30">
      <t>モウハツ</t>
    </rPh>
    <rPh sb="31" eb="32">
      <t>ヌ</t>
    </rPh>
    <rPh sb="33" eb="34">
      <t>オ</t>
    </rPh>
    <rPh sb="38" eb="39">
      <t>カズ</t>
    </rPh>
    <rPh sb="40" eb="41">
      <t>オオ</t>
    </rPh>
    <rPh sb="48" eb="50">
      <t>ダンジョ</t>
    </rPh>
    <rPh sb="51" eb="52">
      <t>ト</t>
    </rPh>
    <rPh sb="54" eb="55">
      <t>タダ</t>
    </rPh>
    <rPh sb="64" eb="65">
      <t>ココロ</t>
    </rPh>
    <rPh sb="74" eb="76">
      <t>ジブン</t>
    </rPh>
    <rPh sb="77" eb="78">
      <t>ア</t>
    </rPh>
    <rPh sb="80" eb="82">
      <t>センヨウ</t>
    </rPh>
    <rPh sb="92" eb="94">
      <t>ネモト</t>
    </rPh>
    <rPh sb="96" eb="98">
      <t>テイネイ</t>
    </rPh>
    <rPh sb="109" eb="111">
      <t>テイネイ</t>
    </rPh>
    <rPh sb="121" eb="122">
      <t>アタマ</t>
    </rPh>
    <rPh sb="173" eb="175">
      <t>ジブン</t>
    </rPh>
    <rPh sb="180" eb="181">
      <t>タダ</t>
    </rPh>
    <rPh sb="190" eb="192">
      <t>ジッセン</t>
    </rPh>
    <rPh sb="200" eb="202">
      <t>カイガイ</t>
    </rPh>
    <rPh sb="204" eb="206">
      <t>モウハツ</t>
    </rPh>
    <rPh sb="206" eb="208">
      <t>コンニュウ</t>
    </rPh>
    <rPh sb="209" eb="212">
      <t>モンダイシ</t>
    </rPh>
    <rPh sb="215" eb="216">
      <t>クニ</t>
    </rPh>
    <rPh sb="223" eb="225">
      <t>ガイコク</t>
    </rPh>
    <rPh sb="225" eb="226">
      <t>ジン</t>
    </rPh>
    <rPh sb="226" eb="229">
      <t>シュウギョウシャ</t>
    </rPh>
    <rPh sb="232" eb="234">
      <t>ブンカ</t>
    </rPh>
    <rPh sb="235" eb="236">
      <t>チガ</t>
    </rPh>
    <rPh sb="239" eb="240">
      <t>ワ</t>
    </rPh>
    <rPh sb="245" eb="247">
      <t>リカイ</t>
    </rPh>
    <rPh sb="253" eb="254">
      <t>オナ</t>
    </rPh>
    <rPh sb="258" eb="260">
      <t>サギョウ</t>
    </rPh>
    <rPh sb="261" eb="262">
      <t>ナ</t>
    </rPh>
    <phoneticPr fontId="5"/>
  </si>
  <si>
    <t>いぬとねこのおやつ工房　ペットフード製造業取得　販売店募集します</t>
    <rPh sb="9" eb="11">
      <t>コウボウ</t>
    </rPh>
    <rPh sb="18" eb="21">
      <t>セイゾウギョウ</t>
    </rPh>
    <rPh sb="21" eb="23">
      <t>シュトク</t>
    </rPh>
    <rPh sb="24" eb="29">
      <t>ハンバイテンボシュウ</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</si>
</sst>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0%"/>
    <numFmt numFmtId="185" formatCode="0_);[Red]\(0\)"/>
    <numFmt numFmtId="186" formatCode="#,##0_);[Red]\(#,##0\)"/>
  </numFmts>
  <fonts count="226">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14"/>
      <color indexed="8"/>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sz val="12.55"/>
      <color theme="1"/>
      <name val="Inherit"/>
      <family val="2"/>
    </font>
    <font>
      <sz val="12.55"/>
      <color theme="0"/>
      <name val="Inherit"/>
      <family val="2"/>
    </font>
    <font>
      <sz val="12.55"/>
      <color theme="0"/>
      <name val="ＭＳ Ｐゴシック"/>
      <family val="3"/>
      <charset val="128"/>
    </font>
    <font>
      <b/>
      <sz val="11"/>
      <color rgb="FFFF0000"/>
      <name val="ＭＳ Ｐゴシック"/>
      <family val="3"/>
      <charset val="128"/>
      <scheme val="minor"/>
    </font>
    <font>
      <b/>
      <sz val="12"/>
      <color rgb="FF222222"/>
      <name val="游ゴシック"/>
      <family val="3"/>
      <charset val="128"/>
    </font>
    <font>
      <b/>
      <sz val="11"/>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font>
    <font>
      <sz val="10.5"/>
      <color theme="1"/>
      <name val="游明朝"/>
      <family val="1"/>
      <charset val="128"/>
    </font>
    <font>
      <sz val="7"/>
      <color theme="1"/>
      <name val="Times New Roman"/>
      <family val="1"/>
    </font>
    <font>
      <sz val="9"/>
      <color theme="1"/>
      <name val="游明朝"/>
      <family val="1"/>
      <charset val="128"/>
    </font>
    <font>
      <sz val="8"/>
      <color theme="1"/>
      <name val="游明朝"/>
      <family val="1"/>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sz val="10.5"/>
      <color rgb="FFFF0000"/>
      <name val="游明朝"/>
      <family val="1"/>
      <charset val="128"/>
    </font>
    <font>
      <b/>
      <sz val="12"/>
      <color rgb="FFFF0000"/>
      <name val="メイリオ"/>
      <family val="3"/>
      <charset val="128"/>
    </font>
    <font>
      <sz val="11"/>
      <color theme="1"/>
      <name val="Inherit"/>
      <family val="2"/>
    </font>
    <font>
      <sz val="11"/>
      <color theme="0"/>
      <name val="Inherit"/>
      <family val="2"/>
    </font>
    <font>
      <sz val="11"/>
      <color theme="0"/>
      <name val="ＭＳ Ｐゴシック"/>
      <family val="3"/>
      <charset val="128"/>
    </font>
    <font>
      <sz val="11"/>
      <color theme="1"/>
      <name val="游明朝"/>
      <family val="1"/>
      <charset val="128"/>
    </font>
    <font>
      <sz val="10"/>
      <color theme="0"/>
      <name val="Inherit"/>
      <family val="3"/>
      <charset val="128"/>
    </font>
    <font>
      <sz val="10"/>
      <color theme="0"/>
      <name val="ＭＳ Ｐゴシック"/>
      <family val="3"/>
      <charset val="128"/>
    </font>
    <font>
      <sz val="10"/>
      <color theme="0"/>
      <name val="Inherit"/>
      <family val="2"/>
    </font>
    <font>
      <sz val="11"/>
      <color rgb="FFFF0000"/>
      <name val="ＭＳ Ｐゴシック"/>
      <family val="3"/>
      <charset val="128"/>
    </font>
    <font>
      <b/>
      <sz val="14"/>
      <color theme="4"/>
      <name val="ＭＳ Ｐゴシック"/>
      <family val="3"/>
      <charset val="128"/>
    </font>
    <font>
      <sz val="11"/>
      <color theme="1"/>
      <name val="Meiryo"/>
      <family val="3"/>
      <charset val="128"/>
    </font>
    <font>
      <b/>
      <sz val="20"/>
      <name val="游ゴシック"/>
      <family val="3"/>
      <charset val="128"/>
    </font>
    <font>
      <b/>
      <sz val="16"/>
      <color theme="0"/>
      <name val="ＭＳ Ｐゴシック"/>
      <family val="3"/>
      <charset val="128"/>
    </font>
    <font>
      <sz val="6"/>
      <name val="ＭＳ Ｐゴシック"/>
      <family val="3"/>
      <charset val="128"/>
      <scheme val="minor"/>
    </font>
    <font>
      <b/>
      <sz val="16"/>
      <color theme="1"/>
      <name val="游明朝"/>
      <family val="1"/>
      <charset val="128"/>
    </font>
    <font>
      <b/>
      <sz val="16"/>
      <name val="ＭＳ Ｐゴシック"/>
      <family val="3"/>
      <charset val="128"/>
    </font>
    <font>
      <sz val="20"/>
      <name val="ＭＳ Ｐゴシック"/>
      <family val="3"/>
      <charset val="128"/>
    </font>
    <font>
      <b/>
      <sz val="22"/>
      <name val="ＭＳ Ｐゴシック"/>
      <family val="3"/>
      <charset val="128"/>
    </font>
    <font>
      <b/>
      <sz val="20"/>
      <color rgb="FF000000"/>
      <name val="ＭＳ Ｐゴシック"/>
      <family val="3"/>
      <charset val="128"/>
    </font>
    <font>
      <sz val="11"/>
      <name val="ＭＳ Ｐゴシック"/>
      <family val="3"/>
      <charset val="128"/>
      <scheme val="minor"/>
    </font>
    <font>
      <b/>
      <sz val="10"/>
      <name val="ＭＳ Ｐゴシック"/>
      <family val="3"/>
      <charset val="128"/>
    </font>
    <font>
      <b/>
      <u/>
      <sz val="12"/>
      <name val="ＭＳ Ｐゴシック"/>
      <family val="3"/>
      <charset val="128"/>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20"/>
      <color theme="0"/>
      <name val="ＭＳ Ｐゴシック"/>
      <family val="3"/>
      <charset val="128"/>
    </font>
    <font>
      <sz val="7"/>
      <color theme="1"/>
      <name val="游明朝"/>
      <family val="1"/>
      <charset val="128"/>
    </font>
    <font>
      <b/>
      <sz val="16"/>
      <color rgb="FFFF0000"/>
      <name val="游明朝"/>
      <family val="1"/>
      <charset val="128"/>
    </font>
    <font>
      <b/>
      <sz val="9"/>
      <color rgb="FF222222"/>
      <name val="Meiryo"/>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sz val="10"/>
      <color rgb="FFFFC000"/>
      <name val="ＭＳ Ｐゴシック"/>
      <family val="3"/>
      <charset val="128"/>
    </font>
    <font>
      <sz val="10"/>
      <color indexed="50"/>
      <name val="ＭＳ Ｐゴシック"/>
      <family val="3"/>
      <charset val="128"/>
    </font>
    <font>
      <sz val="10"/>
      <color theme="7" tint="0.39997558519241921"/>
      <name val="ＭＳ Ｐゴシック"/>
      <family val="3"/>
      <charset val="128"/>
    </font>
    <font>
      <sz val="10"/>
      <color indexed="40"/>
      <name val="ＭＳ Ｐゴシック"/>
      <family val="3"/>
      <charset val="128"/>
    </font>
    <font>
      <b/>
      <sz val="16"/>
      <color theme="1"/>
      <name val="ＭＳ Ｐゴシック"/>
      <family val="3"/>
      <charset val="128"/>
      <scheme val="minor"/>
    </font>
    <font>
      <b/>
      <sz val="10"/>
      <color theme="0"/>
      <name val="ＭＳ Ｐゴシック"/>
      <family val="3"/>
      <charset val="128"/>
    </font>
    <font>
      <b/>
      <u/>
      <sz val="12"/>
      <color theme="0"/>
      <name val="ＭＳ Ｐゴシック"/>
      <family val="3"/>
      <charset val="128"/>
    </font>
    <font>
      <b/>
      <u/>
      <sz val="13"/>
      <color rgb="FFFFFF00"/>
      <name val="Inherit"/>
    </font>
    <font>
      <b/>
      <sz val="18"/>
      <color rgb="FFFFFF00"/>
      <name val="ＭＳ Ｐゴシック"/>
      <family val="3"/>
      <charset val="128"/>
    </font>
    <font>
      <b/>
      <sz val="12"/>
      <color rgb="FFFFFF00"/>
      <name val="ＭＳ Ｐゴシック"/>
      <family val="3"/>
      <charset val="128"/>
    </font>
    <font>
      <b/>
      <sz val="11"/>
      <color rgb="FFFFFF00"/>
      <name val="ＭＳ Ｐゴシック"/>
      <family val="3"/>
      <charset val="128"/>
    </font>
    <font>
      <sz val="11"/>
      <color rgb="FFFFFF00"/>
      <name val="ＭＳ Ｐゴシック"/>
      <family val="3"/>
      <charset val="128"/>
      <scheme val="minor"/>
    </font>
    <font>
      <b/>
      <sz val="16"/>
      <name val="Arial"/>
      <family val="2"/>
      <charset val="128"/>
    </font>
    <font>
      <b/>
      <sz val="18"/>
      <color rgb="FFFF0000"/>
      <name val="Arial"/>
      <family val="2"/>
    </font>
    <font>
      <sz val="13"/>
      <color theme="0"/>
      <name val="Inherit"/>
      <family val="2"/>
    </font>
    <font>
      <sz val="13"/>
      <color theme="0"/>
      <name val="Inherit"/>
    </font>
    <font>
      <b/>
      <sz val="16"/>
      <color rgb="FFFF0000"/>
      <name val="ＭＳ Ｐゴシック"/>
      <family val="3"/>
      <charset val="128"/>
      <scheme val="minor"/>
    </font>
    <font>
      <b/>
      <u/>
      <sz val="16"/>
      <color indexed="12"/>
      <name val="ＭＳ Ｐゴシック"/>
      <family val="3"/>
      <charset val="128"/>
    </font>
    <font>
      <sz val="10"/>
      <color theme="0" tint="-0.14999847407452621"/>
      <name val="ＭＳ Ｐゴシック"/>
      <family val="3"/>
      <charset val="128"/>
    </font>
    <font>
      <sz val="13"/>
      <color theme="0"/>
      <name val="ＭＳ Ｐゴシック"/>
      <family val="3"/>
      <charset val="128"/>
    </font>
    <font>
      <sz val="13"/>
      <color theme="0"/>
      <name val="Arial"/>
      <family val="2"/>
    </font>
    <font>
      <b/>
      <sz val="18"/>
      <color indexed="8"/>
      <name val="ＭＳ Ｐゴシック"/>
      <family val="3"/>
      <charset val="128"/>
    </font>
    <font>
      <b/>
      <sz val="12"/>
      <name val="Arial"/>
      <family val="2"/>
    </font>
    <font>
      <sz val="20"/>
      <color rgb="FF000000"/>
      <name val="ＭＳ Ｐゴシック"/>
      <family val="3"/>
      <charset val="128"/>
    </font>
    <font>
      <b/>
      <sz val="12"/>
      <name val="ＭＳ Ｐゴシック"/>
      <family val="3"/>
      <charset val="128"/>
      <scheme val="minor"/>
    </font>
    <font>
      <sz val="12"/>
      <name val="Arial"/>
      <family val="2"/>
    </font>
    <font>
      <b/>
      <sz val="11"/>
      <color theme="1"/>
      <name val="ＭＳ Ｐゴシック"/>
      <family val="3"/>
      <charset val="128"/>
    </font>
    <font>
      <b/>
      <sz val="20"/>
      <color theme="1"/>
      <name val="ＭＳ Ｐゴシック"/>
      <family val="3"/>
      <charset val="128"/>
      <scheme val="minor"/>
    </font>
    <font>
      <sz val="20"/>
      <color theme="1"/>
      <name val="ＭＳ Ｐゴシック"/>
      <family val="3"/>
      <charset val="128"/>
      <scheme val="minor"/>
    </font>
    <font>
      <b/>
      <sz val="10"/>
      <color rgb="FFFFFFFF"/>
      <name val="Arial"/>
      <family val="2"/>
    </font>
    <font>
      <sz val="14"/>
      <color theme="1"/>
      <name val="ＭＳ Ｐゴシック"/>
      <family val="3"/>
      <charset val="128"/>
      <scheme val="minor"/>
    </font>
    <font>
      <sz val="11"/>
      <color rgb="FF000000"/>
      <name val="ＭＳ Ｐゴシック"/>
      <family val="3"/>
      <charset val="128"/>
    </font>
    <font>
      <b/>
      <sz val="13"/>
      <color theme="0"/>
      <name val="Arial"/>
      <family val="2"/>
    </font>
    <font>
      <b/>
      <sz val="20"/>
      <color rgb="FF000000"/>
      <name val="メイリオ"/>
      <family val="3"/>
      <charset val="128"/>
    </font>
    <font>
      <b/>
      <sz val="12"/>
      <name val="Segoe UI"/>
      <family val="2"/>
    </font>
    <font>
      <sz val="13"/>
      <color theme="0"/>
      <name val="ＭＳ ゴシック"/>
      <family val="3"/>
      <charset val="128"/>
    </font>
    <font>
      <b/>
      <sz val="20"/>
      <name val="メイリオ"/>
      <family val="3"/>
      <charset val="128"/>
    </font>
    <font>
      <b/>
      <sz val="20"/>
      <color indexed="8"/>
      <name val="メイリオ"/>
      <family val="3"/>
      <charset val="128"/>
    </font>
    <font>
      <b/>
      <sz val="14"/>
      <name val="Arial"/>
      <family val="2"/>
    </font>
    <font>
      <sz val="14"/>
      <name val="Arial"/>
      <family val="2"/>
    </font>
    <font>
      <b/>
      <sz val="14"/>
      <color theme="0"/>
      <name val="ＭＳ Ｐゴシック"/>
      <family val="3"/>
      <charset val="128"/>
    </font>
    <font>
      <sz val="13"/>
      <color theme="0"/>
      <name val="ＭＳ Ｐゴシック"/>
      <family val="3"/>
      <charset val="128"/>
      <scheme val="minor"/>
    </font>
    <font>
      <sz val="13"/>
      <color theme="0"/>
      <name val="9,776"/>
    </font>
    <font>
      <sz val="10"/>
      <color theme="5" tint="0.39997558519241921"/>
      <name val="ＭＳ Ｐゴシック"/>
      <family val="3"/>
      <charset val="128"/>
    </font>
    <font>
      <sz val="11"/>
      <color theme="1"/>
      <name val="ＭＳ Ｐゴシック"/>
      <family val="3"/>
      <charset val="128"/>
      <scheme val="major"/>
    </font>
    <font>
      <sz val="11"/>
      <name val="ＭＳ Ｐゴシック"/>
      <family val="3"/>
      <charset val="128"/>
      <scheme val="major"/>
    </font>
    <font>
      <sz val="13"/>
      <color theme="0"/>
      <name val="游ゴシック"/>
      <family val="2"/>
      <charset val="128"/>
    </font>
    <font>
      <b/>
      <sz val="13"/>
      <color rgb="FFFFFF00"/>
      <name val="Inherit"/>
    </font>
    <font>
      <b/>
      <sz val="18"/>
      <color theme="1"/>
      <name val="ＭＳ Ｐゴシック"/>
      <family val="3"/>
      <charset val="128"/>
      <scheme val="minor"/>
    </font>
    <font>
      <b/>
      <sz val="14"/>
      <color theme="1"/>
      <name val="BIZ UDPゴシック"/>
      <family val="3"/>
      <charset val="128"/>
    </font>
    <font>
      <b/>
      <sz val="24"/>
      <color theme="1"/>
      <name val="BIZ UDPゴシック"/>
      <family val="3"/>
      <charset val="128"/>
    </font>
    <font>
      <b/>
      <sz val="20"/>
      <color rgb="FFFF0000"/>
      <name val="BIZ UDPゴシック"/>
      <family val="3"/>
      <charset val="128"/>
    </font>
    <font>
      <b/>
      <sz val="14"/>
      <color rgb="FF2B2B2B"/>
      <name val="Arial"/>
      <family val="3"/>
      <charset val="128"/>
    </font>
    <font>
      <b/>
      <sz val="14"/>
      <color rgb="FF2B2B2B"/>
      <name val="Arial"/>
      <family val="2"/>
    </font>
    <font>
      <u/>
      <sz val="10"/>
      <color rgb="FF24890D"/>
      <name val="Inherit"/>
      <family val="2"/>
    </font>
    <font>
      <b/>
      <sz val="11"/>
      <name val="游ゴシック"/>
      <family val="3"/>
      <charset val="128"/>
    </font>
    <font>
      <b/>
      <sz val="11"/>
      <color theme="1"/>
      <name val="游ゴシック"/>
      <family val="3"/>
      <charset val="128"/>
    </font>
    <font>
      <sz val="19"/>
      <name val="ＭＳ Ｐゴシック"/>
      <family val="3"/>
      <charset val="128"/>
    </font>
    <font>
      <sz val="16"/>
      <name val="Microsoft YaHei"/>
      <family val="3"/>
      <charset val="128"/>
    </font>
    <font>
      <b/>
      <sz val="9"/>
      <color rgb="FFFF0000"/>
      <name val="ＭＳ Ｐゴシック"/>
      <family val="3"/>
      <charset val="128"/>
    </font>
    <font>
      <b/>
      <sz val="20"/>
      <color theme="1"/>
      <name val="BIZ UDPゴシック"/>
      <family val="3"/>
      <charset val="128"/>
    </font>
    <font>
      <b/>
      <sz val="22"/>
      <color theme="1"/>
      <name val="BIZ UDPゴシック"/>
      <family val="3"/>
      <charset val="128"/>
    </font>
    <font>
      <b/>
      <sz val="13"/>
      <color theme="0"/>
      <name val="Inherit"/>
      <family val="2"/>
    </font>
    <font>
      <b/>
      <sz val="16"/>
      <color theme="1"/>
      <name val="ＭＳ Ｐゴシック"/>
      <family val="3"/>
      <charset val="128"/>
    </font>
    <font>
      <b/>
      <sz val="14"/>
      <color theme="1"/>
      <name val="ＭＳ Ｐゴシック"/>
      <family val="3"/>
      <charset val="128"/>
      <scheme val="minor"/>
    </font>
    <font>
      <sz val="18"/>
      <color theme="1"/>
      <name val="ＭＳ Ｐゴシック"/>
      <family val="3"/>
      <charset val="128"/>
      <scheme val="minor"/>
    </font>
    <font>
      <b/>
      <sz val="24"/>
      <color theme="0"/>
      <name val="BIZ UDPゴシック"/>
      <family val="3"/>
      <charset val="128"/>
    </font>
    <font>
      <u/>
      <sz val="18"/>
      <color indexed="12"/>
      <name val="ＭＳ Ｐゴシック"/>
      <family val="3"/>
      <charset val="128"/>
    </font>
    <font>
      <b/>
      <sz val="18"/>
      <color theme="1"/>
      <name val="BIZ UDPゴシック"/>
      <family val="3"/>
      <charset val="128"/>
    </font>
    <font>
      <b/>
      <sz val="18"/>
      <color rgb="FFFF0000"/>
      <name val="BIZ UDPゴシック"/>
      <family val="3"/>
      <charset val="128"/>
    </font>
    <font>
      <b/>
      <sz val="13"/>
      <color theme="0"/>
      <name val="ＭＳ Ｐゴシック"/>
      <family val="3"/>
      <charset val="128"/>
      <scheme val="minor"/>
    </font>
    <font>
      <b/>
      <sz val="13"/>
      <color theme="0"/>
      <name val="9,776"/>
    </font>
    <font>
      <sz val="16"/>
      <color theme="0"/>
      <name val="ＭＳ Ｐゴシック"/>
      <family val="3"/>
      <charset val="128"/>
    </font>
    <font>
      <sz val="14"/>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11"/>
      <name val="Meiryo UI"/>
      <family val="3"/>
      <charset val="128"/>
    </font>
    <font>
      <sz val="11"/>
      <name val="Meiryo UI"/>
      <family val="3"/>
      <charset val="128"/>
    </font>
    <font>
      <sz val="11"/>
      <name val="ＪＳＰゴシック"/>
      <family val="3"/>
      <charset val="128"/>
    </font>
    <font>
      <sz val="12"/>
      <name val="ＪＳＰゴシック"/>
      <family val="3"/>
      <charset val="128"/>
    </font>
    <font>
      <b/>
      <sz val="14"/>
      <name val="游ゴシック"/>
      <family val="3"/>
      <charset val="128"/>
    </font>
    <font>
      <sz val="20"/>
      <color indexed="9"/>
      <name val="ＭＳ Ｐゴシック"/>
      <family val="3"/>
      <charset val="128"/>
    </font>
    <font>
      <sz val="20"/>
      <color indexed="8"/>
      <name val="ＭＳ Ｐゴシック"/>
      <family val="3"/>
      <charset val="128"/>
    </font>
    <font>
      <b/>
      <sz val="20"/>
      <color rgb="FF222222"/>
      <name val="ＭＳ ゴシック"/>
      <family val="3"/>
      <charset val="128"/>
    </font>
    <font>
      <b/>
      <sz val="16"/>
      <name val="Arial"/>
      <family val="2"/>
    </font>
    <font>
      <b/>
      <sz val="14"/>
      <name val="ＭＳ Ｐゴシック"/>
      <family val="3"/>
      <charset val="128"/>
      <scheme val="minor"/>
    </font>
    <font>
      <sz val="14"/>
      <color indexed="63"/>
      <name val="Arial"/>
      <family val="2"/>
    </font>
    <font>
      <b/>
      <sz val="12"/>
      <color indexed="13"/>
      <name val="ＭＳ Ｐゴシック"/>
      <family val="3"/>
      <charset val="128"/>
    </font>
    <font>
      <sz val="16"/>
      <color theme="1"/>
      <name val="ＭＳ Ｐゴシック"/>
      <family val="3"/>
      <charset val="128"/>
    </font>
    <font>
      <b/>
      <sz val="16"/>
      <color indexed="48"/>
      <name val="ＭＳ Ｐゴシック"/>
      <family val="3"/>
      <charset val="128"/>
    </font>
    <font>
      <sz val="8.8000000000000007"/>
      <color indexed="23"/>
      <name val="ＭＳ Ｐゴシック"/>
      <family val="3"/>
      <charset val="128"/>
    </font>
    <font>
      <sz val="10"/>
      <name val="Arial"/>
      <family val="2"/>
    </font>
    <font>
      <b/>
      <sz val="14"/>
      <color indexed="53"/>
      <name val="ＭＳ Ｐゴシック"/>
      <family val="3"/>
      <charset val="128"/>
    </font>
    <font>
      <b/>
      <sz val="10"/>
      <color indexed="62"/>
      <name val="ＭＳ Ｐゴシック"/>
      <family val="3"/>
      <charset val="128"/>
    </font>
    <font>
      <sz val="10"/>
      <color indexed="62"/>
      <name val="ＭＳ Ｐゴシック"/>
      <family val="3"/>
      <charset val="128"/>
    </font>
    <font>
      <sz val="12"/>
      <color indexed="9"/>
      <name val="ＭＳ Ｐゴシック"/>
      <family val="3"/>
      <charset val="128"/>
    </font>
    <font>
      <b/>
      <sz val="14"/>
      <color indexed="12"/>
      <name val="ＭＳ Ｐゴシック"/>
      <family val="3"/>
      <charset val="128"/>
    </font>
    <font>
      <b/>
      <sz val="8"/>
      <color indexed="10"/>
      <name val="ＭＳ Ｐゴシック"/>
      <family val="3"/>
      <charset val="128"/>
    </font>
    <font>
      <b/>
      <sz val="10"/>
      <color indexed="9"/>
      <name val="ＭＳ Ｐゴシック"/>
      <family val="3"/>
      <charset val="128"/>
    </font>
    <font>
      <b/>
      <sz val="12"/>
      <color indexed="43"/>
      <name val="ＭＳ Ｐゴシック"/>
      <family val="3"/>
      <charset val="128"/>
    </font>
  </fonts>
  <fills count="57">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46"/>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31"/>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AEAAAA"/>
        <bgColor indexed="64"/>
      </patternFill>
    </fill>
    <fill>
      <patternFill patternType="solid">
        <fgColor theme="8" tint="0.39997558519241921"/>
        <bgColor indexed="64"/>
      </patternFill>
    </fill>
    <fill>
      <patternFill patternType="solid">
        <fgColor rgb="FFC00000"/>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rgb="FFFFCC99"/>
        <bgColor indexed="64"/>
      </patternFill>
    </fill>
    <fill>
      <patternFill patternType="solid">
        <fgColor rgb="FF6EF729"/>
        <bgColor indexed="64"/>
      </patternFill>
    </fill>
    <fill>
      <patternFill patternType="solid">
        <fgColor theme="4"/>
        <bgColor indexed="64"/>
      </patternFill>
    </fill>
    <fill>
      <patternFill patternType="solid">
        <fgColor theme="3"/>
        <bgColor indexed="64"/>
      </patternFill>
    </fill>
    <fill>
      <patternFill patternType="solid">
        <fgColor theme="0" tint="-4.9989318521683403E-2"/>
        <bgColor indexed="64"/>
      </patternFill>
    </fill>
    <fill>
      <patternFill patternType="solid">
        <fgColor rgb="FF3399FF"/>
        <bgColor indexed="64"/>
      </patternFill>
    </fill>
    <fill>
      <patternFill patternType="solid">
        <fgColor indexed="12"/>
        <bgColor indexed="64"/>
      </patternFill>
    </fill>
    <fill>
      <patternFill patternType="solid">
        <fgColor theme="9" tint="0.79998168889431442"/>
        <bgColor indexed="64"/>
      </patternFill>
    </fill>
    <fill>
      <patternFill patternType="solid">
        <fgColor rgb="FFDFEAFF"/>
        <bgColor indexed="64"/>
      </patternFill>
    </fill>
    <fill>
      <patternFill patternType="solid">
        <fgColor rgb="FF92D050"/>
        <bgColor indexed="64"/>
      </patternFill>
    </fill>
    <fill>
      <patternFill patternType="solid">
        <fgColor rgb="FF66CCFF"/>
        <bgColor indexed="64"/>
      </patternFill>
    </fill>
    <fill>
      <patternFill patternType="solid">
        <fgColor theme="5" tint="0.59999389629810485"/>
        <bgColor indexed="64"/>
      </patternFill>
    </fill>
    <fill>
      <patternFill patternType="solid">
        <fgColor rgb="FF00B0F0"/>
        <bgColor indexed="64"/>
      </patternFill>
    </fill>
    <fill>
      <patternFill patternType="solid">
        <fgColor indexed="45"/>
        <bgColor indexed="64"/>
      </patternFill>
    </fill>
    <fill>
      <patternFill patternType="solid">
        <fgColor indexed="48"/>
        <bgColor indexed="64"/>
      </patternFill>
    </fill>
    <fill>
      <patternFill patternType="solid">
        <fgColor theme="3" tint="-0.499984740745262"/>
        <bgColor indexed="64"/>
      </patternFill>
    </fill>
  </fills>
  <borders count="236">
    <border>
      <left/>
      <right/>
      <top/>
      <bottom/>
      <diagonal/>
    </border>
    <border>
      <left style="medium">
        <color indexed="12"/>
      </left>
      <right style="medium">
        <color indexed="12"/>
      </right>
      <top style="double">
        <color indexed="12"/>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right style="medium">
        <color indexed="12"/>
      </right>
      <top/>
      <bottom style="medium">
        <color indexed="12"/>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23"/>
      </left>
      <right style="medium">
        <color indexed="23"/>
      </right>
      <top/>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style="medium">
        <color indexed="12"/>
      </right>
      <top style="thin">
        <color indexed="12"/>
      </top>
      <bottom/>
      <diagonal/>
    </border>
    <border>
      <left style="medium">
        <color indexed="12"/>
      </left>
      <right/>
      <top style="thin">
        <color indexed="12"/>
      </top>
      <bottom style="medium">
        <color indexed="12"/>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right style="medium">
        <color indexed="12"/>
      </right>
      <top/>
      <bottom style="thin">
        <color indexed="12"/>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2"/>
      </left>
      <right/>
      <top style="medium">
        <color indexed="12"/>
      </top>
      <bottom/>
      <diagonal/>
    </border>
    <border>
      <left style="medium">
        <color indexed="12"/>
      </left>
      <right/>
      <top style="thin">
        <color indexed="12"/>
      </top>
      <bottom style="thin">
        <color indexed="12"/>
      </bottom>
      <diagonal/>
    </border>
    <border>
      <left style="medium">
        <color indexed="12"/>
      </left>
      <right/>
      <top style="medium">
        <color indexed="12"/>
      </top>
      <bottom style="thin">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top style="thin">
        <color indexed="12"/>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rgb="FF888888"/>
      </right>
      <top/>
      <bottom style="medium">
        <color rgb="FF888888"/>
      </bottom>
      <diagonal/>
    </border>
    <border>
      <left style="medium">
        <color indexed="12"/>
      </left>
      <right style="medium">
        <color indexed="12"/>
      </right>
      <top style="thin">
        <color indexed="12"/>
      </top>
      <bottom style="medium">
        <color indexed="12"/>
      </bottom>
      <diagonal/>
    </border>
    <border>
      <left style="medium">
        <color indexed="12"/>
      </left>
      <right/>
      <top style="thin">
        <color indexed="12"/>
      </top>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thin">
        <color auto="1"/>
      </left>
      <right style="thin">
        <color auto="1"/>
      </right>
      <top style="medium">
        <color theme="0" tint="-0.24994659260841701"/>
      </top>
      <bottom style="medium">
        <color theme="0" tint="-0.24994659260841701"/>
      </bottom>
      <diagonal/>
    </border>
    <border>
      <left style="thin">
        <color auto="1"/>
      </left>
      <right/>
      <top style="medium">
        <color theme="0" tint="-0.24994659260841701"/>
      </top>
      <bottom style="medium">
        <color theme="0" tint="-0.24994659260841701"/>
      </bottom>
      <diagonal/>
    </border>
    <border>
      <left style="medium">
        <color indexed="23"/>
      </left>
      <right/>
      <top/>
      <bottom style="medium">
        <color indexed="55"/>
      </bottom>
      <diagonal/>
    </border>
    <border>
      <left style="medium">
        <color theme="0" tint="-0.24994659260841701"/>
      </left>
      <right style="thin">
        <color auto="1"/>
      </right>
      <top style="medium">
        <color theme="0" tint="-0.24994659260841701"/>
      </top>
      <bottom style="medium">
        <color theme="0" tint="-0.24994659260841701"/>
      </bottom>
      <diagonal/>
    </border>
    <border>
      <left style="thin">
        <color auto="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style="thick">
        <color indexed="12"/>
      </left>
      <right/>
      <top/>
      <bottom/>
      <diagonal/>
    </border>
    <border>
      <left style="thick">
        <color indexed="12"/>
      </left>
      <right/>
      <top/>
      <bottom style="thick">
        <color indexed="12"/>
      </bottom>
      <diagonal/>
    </border>
    <border>
      <left style="thick">
        <color indexed="12"/>
      </left>
      <right/>
      <top style="medium">
        <color indexed="12"/>
      </top>
      <bottom/>
      <diagonal/>
    </border>
    <border>
      <left style="thick">
        <color indexed="12"/>
      </left>
      <right/>
      <top/>
      <bottom style="medium">
        <color indexed="12"/>
      </bottom>
      <diagonal/>
    </border>
    <border>
      <left style="thick">
        <color indexed="12"/>
      </left>
      <right style="medium">
        <color indexed="12"/>
      </right>
      <top style="medium">
        <color indexed="12"/>
      </top>
      <bottom/>
      <diagonal/>
    </border>
    <border>
      <left style="thick">
        <color indexed="12"/>
      </left>
      <right style="medium">
        <color indexed="12"/>
      </right>
      <top/>
      <bottom style="medium">
        <color indexed="12"/>
      </bottom>
      <diagonal/>
    </border>
    <border>
      <left style="thick">
        <color indexed="12"/>
      </left>
      <right style="medium">
        <color indexed="12"/>
      </right>
      <top/>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12"/>
      </top>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indexed="12"/>
      </left>
      <right style="medium">
        <color auto="1"/>
      </right>
      <top style="medium">
        <color indexed="12"/>
      </top>
      <bottom style="medium">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style="medium">
        <color auto="1"/>
      </left>
      <right/>
      <top/>
      <bottom style="thick">
        <color indexed="12"/>
      </bottom>
      <diagonal/>
    </border>
    <border>
      <left style="medium">
        <color indexed="12"/>
      </left>
      <right style="medium">
        <color auto="1"/>
      </right>
      <top style="medium">
        <color indexed="12"/>
      </top>
      <bottom style="thick">
        <color indexed="12"/>
      </bottom>
      <diagonal/>
    </border>
    <border>
      <left style="medium">
        <color auto="1"/>
      </left>
      <right/>
      <top style="thick">
        <color indexed="12"/>
      </top>
      <bottom style="thin">
        <color indexed="12"/>
      </bottom>
      <diagonal/>
    </border>
    <border>
      <left style="medium">
        <color auto="1"/>
      </left>
      <right style="medium">
        <color indexed="12"/>
      </right>
      <top style="medium">
        <color indexed="12"/>
      </top>
      <bottom style="thin">
        <color indexed="12"/>
      </bottom>
      <diagonal/>
    </border>
    <border>
      <left style="medium">
        <color indexed="12"/>
      </left>
      <right style="medium">
        <color indexed="12"/>
      </right>
      <top/>
      <bottom style="medium">
        <color auto="1"/>
      </bottom>
      <diagonal/>
    </border>
    <border>
      <left style="medium">
        <color indexed="12"/>
      </left>
      <right style="medium">
        <color auto="1"/>
      </right>
      <top style="medium">
        <color indexed="12"/>
      </top>
      <bottom style="medium">
        <color auto="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D0D0D0"/>
      </right>
      <top/>
      <bottom style="medium">
        <color rgb="FFD0D0D0"/>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auto="1"/>
      </left>
      <right style="medium">
        <color indexed="12"/>
      </right>
      <top style="thin">
        <color rgb="FF0070C0"/>
      </top>
      <bottom style="medium">
        <color auto="1"/>
      </bottom>
      <diagonal/>
    </border>
    <border>
      <left style="medium">
        <color rgb="FF888888"/>
      </left>
      <right/>
      <top/>
      <bottom style="medium">
        <color rgb="FF888888"/>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ck">
        <color indexed="12"/>
      </right>
      <top style="thin">
        <color indexed="12"/>
      </top>
      <bottom style="thick">
        <color indexed="12"/>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theme="1" tint="4.9989318521683403E-2"/>
      </left>
      <right style="medium">
        <color theme="1" tint="4.9989318521683403E-2"/>
      </right>
      <top style="medium">
        <color indexed="23"/>
      </top>
      <bottom style="medium">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thick">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auto="1"/>
      </right>
      <top style="thick">
        <color indexed="12"/>
      </top>
      <bottom/>
      <diagonal/>
    </border>
    <border>
      <left/>
      <right style="medium">
        <color auto="1"/>
      </right>
      <top/>
      <bottom/>
      <diagonal/>
    </border>
    <border>
      <left/>
      <right style="medium">
        <color auto="1"/>
      </right>
      <top/>
      <bottom style="medium">
        <color indexed="12"/>
      </bottom>
      <diagonal/>
    </border>
    <border>
      <left/>
      <right/>
      <top style="thin">
        <color indexed="12"/>
      </top>
      <bottom style="thick">
        <color indexed="12"/>
      </bottom>
      <diagonal/>
    </border>
    <border>
      <left style="thick">
        <color indexed="12"/>
      </left>
      <right style="thick">
        <color indexed="12"/>
      </right>
      <top style="thick">
        <color indexed="12"/>
      </top>
      <bottom/>
      <diagonal/>
    </border>
    <border>
      <left style="thick">
        <color indexed="12"/>
      </left>
      <right style="thick">
        <color indexed="12"/>
      </right>
      <top/>
      <bottom/>
      <diagonal/>
    </border>
    <border>
      <left style="thick">
        <color indexed="12"/>
      </left>
      <right style="thick">
        <color indexed="12"/>
      </right>
      <top/>
      <bottom style="medium">
        <color indexed="12"/>
      </bottom>
      <diagonal/>
    </border>
    <border>
      <left style="medium">
        <color auto="1"/>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12"/>
      </top>
      <bottom/>
      <diagonal/>
    </border>
    <border>
      <left/>
      <right/>
      <top/>
      <bottom style="thick">
        <color auto="1"/>
      </bottom>
      <diagonal/>
    </border>
    <border>
      <left style="medium">
        <color indexed="12"/>
      </left>
      <right/>
      <top style="thin">
        <color indexed="12"/>
      </top>
      <bottom style="medium">
        <color indexed="12"/>
      </bottom>
      <diagonal/>
    </border>
  </borders>
  <cellStyleXfs count="25">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70" fillId="0" borderId="0">
      <alignment vertical="center"/>
    </xf>
    <xf numFmtId="0" fontId="6" fillId="0" borderId="0"/>
    <xf numFmtId="0" fontId="70" fillId="0" borderId="0">
      <alignment vertical="center"/>
    </xf>
    <xf numFmtId="0" fontId="6"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3" fillId="0" borderId="0">
      <alignment vertical="center"/>
    </xf>
    <xf numFmtId="0" fontId="4" fillId="0" borderId="0">
      <alignment vertical="center"/>
    </xf>
    <xf numFmtId="0" fontId="70"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200" fillId="0" borderId="0"/>
    <xf numFmtId="0" fontId="201" fillId="0" borderId="0" applyNumberFormat="0" applyFill="0" applyBorder="0" applyAlignment="0" applyProtection="0"/>
    <xf numFmtId="0" fontId="200" fillId="0" borderId="0"/>
  </cellStyleXfs>
  <cellXfs count="930">
    <xf numFmtId="0" fontId="0" fillId="0" borderId="0" xfId="0">
      <alignment vertical="center"/>
    </xf>
    <xf numFmtId="0" fontId="6" fillId="0" borderId="0" xfId="2">
      <alignment vertical="center"/>
    </xf>
    <xf numFmtId="0" fontId="6" fillId="2" borderId="0" xfId="2" applyFill="1" applyBorder="1" applyAlignment="1">
      <alignment horizontal="center" vertical="center"/>
    </xf>
    <xf numFmtId="14" fontId="19" fillId="3" borderId="2" xfId="2" applyNumberFormat="1" applyFont="1" applyFill="1" applyBorder="1" applyAlignment="1">
      <alignment horizontal="center" vertical="center" shrinkToFit="1"/>
    </xf>
    <xf numFmtId="0" fontId="10" fillId="0" borderId="0" xfId="2" applyFont="1" applyFill="1" applyBorder="1" applyAlignment="1">
      <alignment horizontal="center" vertical="center"/>
    </xf>
    <xf numFmtId="14" fontId="10" fillId="0" borderId="0" xfId="2" applyNumberFormat="1" applyFont="1" applyFill="1" applyBorder="1" applyAlignment="1">
      <alignment horizontal="center" vertical="center"/>
    </xf>
    <xf numFmtId="0" fontId="10" fillId="0" borderId="0" xfId="2" applyFont="1" applyFill="1" applyBorder="1" applyAlignment="1">
      <alignment vertical="top" wrapText="1"/>
    </xf>
    <xf numFmtId="0" fontId="6" fillId="0" borderId="0" xfId="2" applyFill="1" applyBorder="1">
      <alignment vertical="center"/>
    </xf>
    <xf numFmtId="0" fontId="6" fillId="0" borderId="0" xfId="2" applyFont="1" applyFill="1" applyBorder="1" applyAlignment="1">
      <alignment vertical="center"/>
    </xf>
    <xf numFmtId="0" fontId="23" fillId="4" borderId="5" xfId="2" applyFont="1" applyFill="1" applyBorder="1" applyAlignment="1">
      <alignment horizontal="center" vertical="center" wrapText="1"/>
    </xf>
    <xf numFmtId="0" fontId="23" fillId="4" borderId="6" xfId="2" applyFont="1" applyFill="1" applyBorder="1" applyAlignment="1">
      <alignment horizontal="center" vertical="center" wrapText="1"/>
    </xf>
    <xf numFmtId="0" fontId="23" fillId="4" borderId="7" xfId="2" applyFont="1" applyFill="1" applyBorder="1" applyAlignment="1">
      <alignment horizontal="center" vertical="center" wrapText="1"/>
    </xf>
    <xf numFmtId="0" fontId="23" fillId="4" borderId="8" xfId="2" applyFont="1" applyFill="1" applyBorder="1" applyAlignment="1">
      <alignment horizontal="center" vertical="center" wrapText="1"/>
    </xf>
    <xf numFmtId="0" fontId="24" fillId="5" borderId="9" xfId="2" applyFont="1" applyFill="1" applyBorder="1" applyAlignment="1">
      <alignment horizontal="center" vertical="center" wrapText="1"/>
    </xf>
    <xf numFmtId="0" fontId="6" fillId="6" borderId="0" xfId="2" applyFill="1">
      <alignment vertical="center"/>
    </xf>
    <xf numFmtId="177" fontId="12" fillId="3" borderId="10" xfId="2" applyNumberFormat="1" applyFont="1" applyFill="1" applyBorder="1" applyAlignment="1">
      <alignment horizontal="center" vertical="center" shrinkToFit="1"/>
    </xf>
    <xf numFmtId="0" fontId="6" fillId="0" borderId="11" xfId="2" applyBorder="1">
      <alignment vertical="center"/>
    </xf>
    <xf numFmtId="0" fontId="23" fillId="6" borderId="13" xfId="2" applyFont="1" applyFill="1" applyBorder="1" applyAlignment="1">
      <alignment horizontal="center" vertical="center"/>
    </xf>
    <xf numFmtId="0" fontId="0" fillId="0" borderId="10" xfId="0" applyBorder="1" applyAlignment="1">
      <alignment horizontal="center" vertical="center" wrapText="1"/>
    </xf>
    <xf numFmtId="0" fontId="0" fillId="2" borderId="10" xfId="0" applyFill="1" applyBorder="1" applyAlignment="1">
      <alignment horizontal="center" vertical="center" wrapText="1"/>
    </xf>
    <xf numFmtId="0" fontId="6" fillId="0" borderId="10" xfId="2" applyBorder="1" applyAlignment="1">
      <alignment horizontal="center" vertical="center" wrapText="1"/>
    </xf>
    <xf numFmtId="0" fontId="23" fillId="6" borderId="15" xfId="2" applyFont="1" applyFill="1" applyBorder="1" applyAlignment="1">
      <alignment horizontal="center" vertical="center"/>
    </xf>
    <xf numFmtId="0" fontId="23" fillId="6" borderId="9" xfId="2" applyFont="1" applyFill="1" applyBorder="1" applyAlignment="1">
      <alignment horizontal="center" vertical="center"/>
    </xf>
    <xf numFmtId="0" fontId="23" fillId="0" borderId="15" xfId="2" applyFont="1" applyBorder="1" applyAlignment="1">
      <alignment horizontal="center" vertical="center"/>
    </xf>
    <xf numFmtId="0" fontId="6" fillId="2" borderId="10" xfId="2" applyFill="1" applyBorder="1" applyAlignment="1">
      <alignment horizontal="center" vertical="center" wrapText="1"/>
    </xf>
    <xf numFmtId="0" fontId="23" fillId="6" borderId="17" xfId="2" applyFont="1" applyFill="1" applyBorder="1" applyAlignment="1">
      <alignment horizontal="center" vertical="center"/>
    </xf>
    <xf numFmtId="177" fontId="17" fillId="6" borderId="18" xfId="2" applyNumberFormat="1" applyFont="1" applyFill="1" applyBorder="1" applyAlignment="1">
      <alignment horizontal="center" vertical="center" wrapText="1"/>
    </xf>
    <xf numFmtId="0" fontId="23" fillId="6" borderId="11" xfId="2" applyFont="1" applyFill="1" applyBorder="1" applyAlignment="1">
      <alignment horizontal="center" vertical="center"/>
    </xf>
    <xf numFmtId="0" fontId="6" fillId="6" borderId="17" xfId="2" applyFill="1" applyBorder="1">
      <alignment vertical="center"/>
    </xf>
    <xf numFmtId="0" fontId="6" fillId="6" borderId="18" xfId="2" applyFill="1" applyBorder="1">
      <alignment vertical="center"/>
    </xf>
    <xf numFmtId="0" fontId="6" fillId="6" borderId="11" xfId="2" applyFill="1" applyBorder="1">
      <alignment vertical="center"/>
    </xf>
    <xf numFmtId="0" fontId="6" fillId="6" borderId="19" xfId="2" applyFill="1" applyBorder="1">
      <alignment vertical="center"/>
    </xf>
    <xf numFmtId="0" fontId="14" fillId="6" borderId="20" xfId="2" applyFont="1" applyFill="1" applyBorder="1">
      <alignment vertical="center"/>
    </xf>
    <xf numFmtId="0" fontId="6" fillId="6" borderId="6" xfId="2" applyFill="1" applyBorder="1">
      <alignment vertical="center"/>
    </xf>
    <xf numFmtId="0" fontId="6" fillId="0" borderId="19" xfId="2" applyBorder="1">
      <alignment vertical="center"/>
    </xf>
    <xf numFmtId="0" fontId="6" fillId="6" borderId="21" xfId="2" applyFill="1" applyBorder="1">
      <alignment vertical="center"/>
    </xf>
    <xf numFmtId="0" fontId="6" fillId="6" borderId="22" xfId="2" applyFill="1" applyBorder="1">
      <alignment vertical="center"/>
    </xf>
    <xf numFmtId="0" fontId="6" fillId="6" borderId="23" xfId="2" applyFill="1" applyBorder="1">
      <alignment vertical="center"/>
    </xf>
    <xf numFmtId="0" fontId="6" fillId="0" borderId="24" xfId="2" applyBorder="1">
      <alignment vertical="center"/>
    </xf>
    <xf numFmtId="0" fontId="6" fillId="0" borderId="25" xfId="2" applyBorder="1">
      <alignment vertical="center"/>
    </xf>
    <xf numFmtId="0" fontId="6" fillId="0" borderId="26" xfId="2" applyBorder="1">
      <alignment vertical="center"/>
    </xf>
    <xf numFmtId="0" fontId="6" fillId="0" borderId="27" xfId="2" applyBorder="1">
      <alignment vertical="center"/>
    </xf>
    <xf numFmtId="0" fontId="18" fillId="3" borderId="28" xfId="2" applyFont="1" applyFill="1" applyBorder="1" applyAlignment="1">
      <alignment horizontal="center" vertical="center" wrapText="1"/>
    </xf>
    <xf numFmtId="0" fontId="25" fillId="0" borderId="0" xfId="2" applyFont="1" applyFill="1" applyBorder="1" applyAlignment="1">
      <alignment vertical="center"/>
    </xf>
    <xf numFmtId="0" fontId="21" fillId="0" borderId="0" xfId="2" applyFont="1" applyFill="1" applyBorder="1" applyAlignment="1">
      <alignment vertical="top" wrapText="1"/>
    </xf>
    <xf numFmtId="0" fontId="6" fillId="0" borderId="0" xfId="2" applyFont="1">
      <alignment vertical="center"/>
    </xf>
    <xf numFmtId="0" fontId="9" fillId="6" borderId="0" xfId="2" applyFont="1" applyFill="1" applyBorder="1" applyAlignment="1">
      <alignment horizontal="center" vertical="center" wrapText="1"/>
    </xf>
    <xf numFmtId="14" fontId="9" fillId="6" borderId="0" xfId="2" applyNumberFormat="1" applyFont="1" applyFill="1" applyBorder="1" applyAlignment="1">
      <alignment horizontal="center" vertical="center"/>
    </xf>
    <xf numFmtId="14" fontId="26" fillId="6" borderId="0" xfId="2" applyNumberFormat="1" applyFont="1" applyFill="1" applyBorder="1" applyAlignment="1">
      <alignment horizontal="center" vertical="center"/>
    </xf>
    <xf numFmtId="0" fontId="6" fillId="0" borderId="0" xfId="2" applyFont="1" applyAlignment="1">
      <alignment vertical="center"/>
    </xf>
    <xf numFmtId="0" fontId="6" fillId="0" borderId="0" xfId="2" applyFont="1" applyAlignment="1">
      <alignment horizontal="center" vertical="center"/>
    </xf>
    <xf numFmtId="0" fontId="26" fillId="0" borderId="0" xfId="2" applyFont="1" applyAlignment="1">
      <alignment horizontal="center" vertical="center"/>
    </xf>
    <xf numFmtId="0" fontId="8" fillId="6" borderId="0" xfId="1" applyFill="1" applyAlignment="1" applyProtection="1">
      <alignment vertical="center" wrapText="1"/>
    </xf>
    <xf numFmtId="0" fontId="6" fillId="0" borderId="0" xfId="2" applyFill="1">
      <alignment vertical="center"/>
    </xf>
    <xf numFmtId="0" fontId="6" fillId="6" borderId="0" xfId="2" applyFont="1" applyFill="1" applyAlignment="1">
      <alignment vertical="center"/>
    </xf>
    <xf numFmtId="0" fontId="10" fillId="2" borderId="36" xfId="2" applyFont="1" applyFill="1" applyBorder="1" applyAlignment="1">
      <alignment horizontal="center" vertical="center"/>
    </xf>
    <xf numFmtId="14" fontId="10" fillId="2" borderId="37" xfId="2" applyNumberFormat="1" applyFont="1" applyFill="1" applyBorder="1" applyAlignment="1">
      <alignment horizontal="center" vertical="center"/>
    </xf>
    <xf numFmtId="0" fontId="6" fillId="0" borderId="0" xfId="2" applyFill="1" applyBorder="1" applyAlignment="1">
      <alignment horizontal="center" vertical="center"/>
    </xf>
    <xf numFmtId="0" fontId="6" fillId="6" borderId="0" xfId="2" applyFill="1" applyAlignment="1">
      <alignment vertical="center" wrapText="1"/>
    </xf>
    <xf numFmtId="0" fontId="15" fillId="6" borderId="39" xfId="2" applyFont="1" applyFill="1" applyBorder="1" applyAlignment="1">
      <alignment vertical="center" wrapText="1"/>
    </xf>
    <xf numFmtId="0" fontId="6" fillId="6" borderId="40" xfId="2" applyFill="1" applyBorder="1" applyAlignment="1">
      <alignment vertical="center" wrapText="1"/>
    </xf>
    <xf numFmtId="0" fontId="6" fillId="6" borderId="41" xfId="2" applyFill="1" applyBorder="1" applyAlignment="1">
      <alignment vertical="center" wrapText="1"/>
    </xf>
    <xf numFmtId="0" fontId="26" fillId="0" borderId="0" xfId="19" applyFont="1" applyFill="1" applyBorder="1" applyAlignment="1">
      <alignment horizontal="center" vertical="center"/>
    </xf>
    <xf numFmtId="0" fontId="26" fillId="0" borderId="0" xfId="19" applyFont="1" applyFill="1" applyBorder="1" applyAlignment="1">
      <alignment horizontal="center" vertical="center" wrapText="1"/>
    </xf>
    <xf numFmtId="0" fontId="8" fillId="0" borderId="34" xfId="1" applyFill="1" applyBorder="1" applyAlignment="1" applyProtection="1">
      <alignment vertical="center" wrapText="1"/>
    </xf>
    <xf numFmtId="0" fontId="10" fillId="6" borderId="0" xfId="2" applyFont="1" applyFill="1">
      <alignment vertical="center"/>
    </xf>
    <xf numFmtId="14" fontId="27" fillId="3" borderId="2" xfId="1" applyNumberFormat="1" applyFont="1" applyFill="1" applyBorder="1" applyAlignment="1" applyProtection="1">
      <alignment horizontal="center" vertical="center" wrapText="1" shrinkToFit="1"/>
    </xf>
    <xf numFmtId="0" fontId="34" fillId="10" borderId="49" xfId="17" applyFont="1" applyFill="1" applyBorder="1" applyAlignment="1">
      <alignment horizontal="left" vertical="center"/>
    </xf>
    <xf numFmtId="0" fontId="34" fillId="10" borderId="50" xfId="17" applyFont="1" applyFill="1" applyBorder="1" applyAlignment="1">
      <alignment horizontal="center" vertical="center"/>
    </xf>
    <xf numFmtId="0" fontId="34" fillId="10" borderId="50" xfId="2" applyFont="1" applyFill="1" applyBorder="1" applyAlignment="1">
      <alignment horizontal="center" vertical="center"/>
    </xf>
    <xf numFmtId="0" fontId="35" fillId="10" borderId="50" xfId="2" applyFont="1" applyFill="1" applyBorder="1" applyAlignment="1">
      <alignment horizontal="center" vertical="center"/>
    </xf>
    <xf numFmtId="0" fontId="35" fillId="10" borderId="51" xfId="2" applyFont="1" applyFill="1" applyBorder="1" applyAlignment="1">
      <alignment horizontal="center" vertical="center"/>
    </xf>
    <xf numFmtId="0" fontId="36" fillId="0" borderId="0" xfId="2" applyFont="1">
      <alignment vertical="center"/>
    </xf>
    <xf numFmtId="0" fontId="39" fillId="0" borderId="0" xfId="2" applyFont="1" applyAlignment="1">
      <alignment horizontal="center" vertical="center"/>
    </xf>
    <xf numFmtId="0" fontId="40" fillId="0" borderId="0" xfId="2" applyFont="1" applyAlignment="1">
      <alignment vertical="center" wrapText="1"/>
    </xf>
    <xf numFmtId="0" fontId="1" fillId="0" borderId="0" xfId="17">
      <alignment vertical="center"/>
    </xf>
    <xf numFmtId="0" fontId="41" fillId="0" borderId="0" xfId="17" applyFont="1">
      <alignment vertical="center"/>
    </xf>
    <xf numFmtId="0" fontId="35" fillId="10" borderId="52" xfId="2" applyFont="1" applyFill="1" applyBorder="1" applyAlignment="1">
      <alignment horizontal="center" vertical="center"/>
    </xf>
    <xf numFmtId="0" fontId="35" fillId="10" borderId="53" xfId="2" applyFont="1" applyFill="1" applyBorder="1" applyAlignment="1">
      <alignment horizontal="center" vertical="center"/>
    </xf>
    <xf numFmtId="0" fontId="42" fillId="0" borderId="0" xfId="2" applyFont="1" applyAlignment="1">
      <alignment vertical="center" wrapText="1"/>
    </xf>
    <xf numFmtId="0" fontId="44" fillId="0" borderId="0" xfId="2" applyFont="1">
      <alignment vertical="center"/>
    </xf>
    <xf numFmtId="0" fontId="45" fillId="0" borderId="0" xfId="2" applyFont="1" applyAlignment="1">
      <alignment horizontal="center" vertical="center"/>
    </xf>
    <xf numFmtId="0" fontId="1" fillId="11" borderId="53" xfId="17" applyFill="1" applyBorder="1">
      <alignment vertical="center"/>
    </xf>
    <xf numFmtId="0" fontId="38" fillId="0" borderId="0" xfId="17" applyFont="1" applyAlignment="1">
      <alignment horizontal="center" vertical="center"/>
    </xf>
    <xf numFmtId="0" fontId="46" fillId="0" borderId="0" xfId="2" applyFont="1" applyAlignment="1">
      <alignment vertical="center" wrapText="1"/>
    </xf>
    <xf numFmtId="0" fontId="8" fillId="0" borderId="52" xfId="1" applyFill="1" applyBorder="1" applyAlignment="1" applyProtection="1">
      <alignment vertical="center"/>
    </xf>
    <xf numFmtId="0" fontId="1" fillId="11" borderId="53" xfId="17" applyFill="1" applyBorder="1" applyAlignment="1">
      <alignment horizontal="center" vertical="center"/>
    </xf>
    <xf numFmtId="0" fontId="42" fillId="0" borderId="0" xfId="2" applyFont="1">
      <alignment vertical="center"/>
    </xf>
    <xf numFmtId="0" fontId="8" fillId="11" borderId="0" xfId="1" applyFill="1" applyBorder="1" applyAlignment="1" applyProtection="1">
      <alignment vertical="center" wrapText="1"/>
    </xf>
    <xf numFmtId="0" fontId="6" fillId="11" borderId="53" xfId="2" applyFill="1" applyBorder="1" applyAlignment="1">
      <alignment vertical="center" wrapText="1"/>
    </xf>
    <xf numFmtId="0" fontId="46" fillId="0" borderId="0" xfId="17" applyFont="1" applyAlignment="1">
      <alignment vertical="center" wrapText="1"/>
    </xf>
    <xf numFmtId="0" fontId="48" fillId="0" borderId="0" xfId="17" applyFont="1" applyAlignment="1">
      <alignment horizontal="left" vertical="center"/>
    </xf>
    <xf numFmtId="0" fontId="38" fillId="0" borderId="0" xfId="17" applyFont="1" applyAlignment="1">
      <alignment vertical="top" wrapText="1"/>
    </xf>
    <xf numFmtId="0" fontId="8" fillId="0" borderId="0" xfId="1" applyFill="1" applyAlignment="1" applyProtection="1">
      <alignment horizontal="center" vertical="center"/>
    </xf>
    <xf numFmtId="0" fontId="0" fillId="12" borderId="0" xfId="0" applyFill="1" applyAlignment="1">
      <alignment vertical="center" wrapText="1"/>
    </xf>
    <xf numFmtId="0" fontId="1" fillId="12" borderId="0" xfId="17" applyFill="1">
      <alignment vertical="center"/>
    </xf>
    <xf numFmtId="0" fontId="50" fillId="13" borderId="59" xfId="17" applyFont="1" applyFill="1" applyBorder="1" applyAlignment="1">
      <alignment horizontal="center" vertical="center"/>
    </xf>
    <xf numFmtId="180" fontId="50" fillId="13" borderId="60" xfId="17" applyNumberFormat="1" applyFont="1" applyFill="1" applyBorder="1" applyAlignment="1">
      <alignment horizontal="center" vertical="center"/>
    </xf>
    <xf numFmtId="0" fontId="57" fillId="3" borderId="61" xfId="17" applyFont="1" applyFill="1" applyBorder="1" applyAlignment="1">
      <alignment horizontal="center" vertical="center" wrapText="1"/>
    </xf>
    <xf numFmtId="0" fontId="7" fillId="3" borderId="62" xfId="17" applyFont="1" applyFill="1" applyBorder="1" applyAlignment="1">
      <alignment horizontal="center" vertical="center" wrapText="1"/>
    </xf>
    <xf numFmtId="0" fontId="14" fillId="3" borderId="62" xfId="17" applyFont="1" applyFill="1" applyBorder="1" applyAlignment="1">
      <alignment horizontal="center" vertical="center" wrapText="1"/>
    </xf>
    <xf numFmtId="0" fontId="59" fillId="3" borderId="62" xfId="17" applyFont="1" applyFill="1" applyBorder="1" applyAlignment="1">
      <alignment horizontal="center" vertical="center" wrapText="1"/>
    </xf>
    <xf numFmtId="0" fontId="7" fillId="3" borderId="63" xfId="17" applyFont="1" applyFill="1" applyBorder="1" applyAlignment="1">
      <alignment horizontal="center" vertical="center" wrapText="1"/>
    </xf>
    <xf numFmtId="0" fontId="7" fillId="3" borderId="38" xfId="17" applyFont="1" applyFill="1" applyBorder="1" applyAlignment="1">
      <alignment horizontal="center" vertical="center" wrapText="1"/>
    </xf>
    <xf numFmtId="176" fontId="60" fillId="3" borderId="45" xfId="17" applyNumberFormat="1" applyFont="1" applyFill="1" applyBorder="1" applyAlignment="1">
      <alignment horizontal="center" vertical="center" wrapText="1"/>
    </xf>
    <xf numFmtId="0" fontId="60" fillId="3" borderId="45" xfId="17" applyFont="1" applyFill="1" applyBorder="1" applyAlignment="1">
      <alignment horizontal="left" vertical="center" wrapText="1"/>
    </xf>
    <xf numFmtId="0" fontId="7" fillId="3" borderId="32" xfId="17" applyFont="1" applyFill="1" applyBorder="1" applyAlignment="1">
      <alignment horizontal="center" vertical="center" wrapText="1"/>
    </xf>
    <xf numFmtId="176" fontId="60" fillId="14" borderId="64" xfId="17" applyNumberFormat="1" applyFont="1" applyFill="1" applyBorder="1" applyAlignment="1">
      <alignment horizontal="center" vertical="center" wrapText="1"/>
    </xf>
    <xf numFmtId="0" fontId="60" fillId="14" borderId="64" xfId="17" applyFont="1" applyFill="1" applyBorder="1" applyAlignment="1">
      <alignment horizontal="left" vertical="center" wrapText="1"/>
    </xf>
    <xf numFmtId="0" fontId="64" fillId="15" borderId="65" xfId="17" applyFont="1" applyFill="1" applyBorder="1" applyAlignment="1">
      <alignment horizontal="center" vertical="center" wrapText="1"/>
    </xf>
    <xf numFmtId="176" fontId="62" fillId="15" borderId="65" xfId="17" applyNumberFormat="1" applyFont="1" applyFill="1" applyBorder="1" applyAlignment="1">
      <alignment horizontal="center" vertical="center" wrapText="1"/>
    </xf>
    <xf numFmtId="181" fontId="64" fillId="11" borderId="65" xfId="0" applyNumberFormat="1" applyFont="1" applyFill="1" applyBorder="1" applyAlignment="1">
      <alignment horizontal="center" vertical="center"/>
    </xf>
    <xf numFmtId="0" fontId="64" fillId="15" borderId="66" xfId="17" applyFont="1" applyFill="1" applyBorder="1" applyAlignment="1">
      <alignment horizontal="center" vertical="center" wrapText="1"/>
    </xf>
    <xf numFmtId="182" fontId="66" fillId="15" borderId="67" xfId="17" applyNumberFormat="1" applyFont="1" applyFill="1" applyBorder="1" applyAlignment="1">
      <alignment horizontal="center" vertical="center" wrapText="1"/>
    </xf>
    <xf numFmtId="0" fontId="7" fillId="3" borderId="39" xfId="17" applyFont="1" applyFill="1" applyBorder="1" applyAlignment="1">
      <alignment horizontal="center" vertical="center" wrapText="1"/>
    </xf>
    <xf numFmtId="0" fontId="7" fillId="3" borderId="40" xfId="17" applyFont="1" applyFill="1" applyBorder="1" applyAlignment="1">
      <alignment horizontal="center" vertical="center" wrapText="1"/>
    </xf>
    <xf numFmtId="0" fontId="14" fillId="3" borderId="40" xfId="17" applyFont="1" applyFill="1" applyBorder="1" applyAlignment="1">
      <alignment horizontal="center" vertical="center" wrapText="1"/>
    </xf>
    <xf numFmtId="0" fontId="59" fillId="3" borderId="40" xfId="17" applyFont="1" applyFill="1" applyBorder="1" applyAlignment="1">
      <alignment horizontal="center" vertical="center" wrapText="1"/>
    </xf>
    <xf numFmtId="0" fontId="7" fillId="3" borderId="41"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6" xfId="2" applyBorder="1" applyAlignment="1">
      <alignment vertical="top" wrapText="1"/>
    </xf>
    <xf numFmtId="0" fontId="6" fillId="16" borderId="16" xfId="2" applyFill="1" applyBorder="1" applyAlignment="1">
      <alignment vertical="top" wrapText="1"/>
    </xf>
    <xf numFmtId="0" fontId="23" fillId="0" borderId="0" xfId="2" applyFont="1" applyAlignment="1">
      <alignment vertical="top" wrapText="1"/>
    </xf>
    <xf numFmtId="0" fontId="6" fillId="2" borderId="16" xfId="2" applyFill="1" applyBorder="1" applyAlignment="1">
      <alignment vertical="top" wrapText="1"/>
    </xf>
    <xf numFmtId="0" fontId="6" fillId="2" borderId="69" xfId="2" applyFill="1" applyBorder="1" applyAlignment="1">
      <alignment vertical="top" wrapText="1"/>
    </xf>
    <xf numFmtId="0" fontId="6" fillId="2" borderId="70" xfId="2" applyFill="1" applyBorder="1" applyAlignment="1">
      <alignment vertical="top" wrapText="1"/>
    </xf>
    <xf numFmtId="0" fontId="1" fillId="2" borderId="71" xfId="2" applyFont="1" applyFill="1" applyBorder="1" applyAlignment="1">
      <alignment vertical="top" wrapText="1"/>
    </xf>
    <xf numFmtId="0" fontId="1" fillId="2" borderId="69" xfId="2" applyFont="1" applyFill="1" applyBorder="1" applyAlignment="1">
      <alignment vertical="top" wrapText="1"/>
    </xf>
    <xf numFmtId="0" fontId="1" fillId="2" borderId="68" xfId="2" applyFont="1" applyFill="1" applyBorder="1" applyAlignment="1">
      <alignment vertical="top" wrapText="1"/>
    </xf>
    <xf numFmtId="0" fontId="6" fillId="3" borderId="16" xfId="2" applyFill="1" applyBorder="1">
      <alignment vertical="center"/>
    </xf>
    <xf numFmtId="0" fontId="1" fillId="3" borderId="72" xfId="2" applyFont="1" applyFill="1" applyBorder="1" applyAlignment="1">
      <alignment vertical="top" wrapText="1"/>
    </xf>
    <xf numFmtId="0" fontId="6" fillId="17" borderId="16" xfId="2" applyFill="1" applyBorder="1">
      <alignment vertical="center"/>
    </xf>
    <xf numFmtId="0" fontId="0" fillId="0" borderId="74" xfId="0" applyBorder="1">
      <alignment vertical="center"/>
    </xf>
    <xf numFmtId="0" fontId="15" fillId="0" borderId="74" xfId="0" applyFont="1" applyBorder="1">
      <alignment vertical="center"/>
    </xf>
    <xf numFmtId="0" fontId="0" fillId="0" borderId="75" xfId="0" applyBorder="1">
      <alignment vertical="center"/>
    </xf>
    <xf numFmtId="0" fontId="0" fillId="0" borderId="55" xfId="0" applyBorder="1">
      <alignment vertical="center"/>
    </xf>
    <xf numFmtId="177" fontId="12" fillId="22" borderId="10" xfId="2" applyNumberFormat="1" applyFont="1" applyFill="1" applyBorder="1" applyAlignment="1">
      <alignment horizontal="center" vertical="center" shrinkToFit="1"/>
    </xf>
    <xf numFmtId="0" fontId="6" fillId="22" borderId="0" xfId="2" applyFill="1" applyBorder="1" applyAlignment="1">
      <alignment horizontal="center" vertical="center"/>
    </xf>
    <xf numFmtId="0" fontId="8" fillId="22" borderId="0" xfId="1" applyFill="1" applyBorder="1" applyAlignment="1" applyProtection="1">
      <alignment vertical="center" wrapText="1"/>
    </xf>
    <xf numFmtId="0" fontId="25" fillId="22" borderId="0" xfId="2" applyFont="1" applyFill="1" applyBorder="1" applyAlignment="1">
      <alignment vertical="center"/>
    </xf>
    <xf numFmtId="0" fontId="25" fillId="22" borderId="0" xfId="1" applyFont="1" applyFill="1" applyBorder="1" applyAlignment="1" applyProtection="1">
      <alignment vertical="top" wrapText="1"/>
    </xf>
    <xf numFmtId="0" fontId="25" fillId="22" borderId="0" xfId="2" applyFont="1" applyFill="1" applyBorder="1" applyAlignment="1">
      <alignment vertical="top" wrapText="1"/>
    </xf>
    <xf numFmtId="0" fontId="25" fillId="22" borderId="32" xfId="2" applyFont="1" applyFill="1" applyBorder="1" applyAlignment="1">
      <alignment vertical="top" wrapText="1"/>
    </xf>
    <xf numFmtId="0" fontId="8" fillId="22" borderId="0" xfId="1" applyFill="1" applyAlignment="1" applyProtection="1">
      <alignment vertical="center" wrapText="1"/>
    </xf>
    <xf numFmtId="0" fontId="6" fillId="22" borderId="0" xfId="2" applyFill="1">
      <alignment vertical="center"/>
    </xf>
    <xf numFmtId="0" fontId="0" fillId="22" borderId="0" xfId="0" applyFill="1">
      <alignment vertical="center"/>
    </xf>
    <xf numFmtId="0" fontId="6" fillId="7" borderId="10" xfId="2" applyFill="1" applyBorder="1" applyAlignment="1">
      <alignment horizontal="center" vertical="center" wrapText="1"/>
    </xf>
    <xf numFmtId="0" fontId="6" fillId="0" borderId="110" xfId="2" applyBorder="1" applyAlignment="1">
      <alignment horizontal="center" vertical="center" wrapText="1"/>
    </xf>
    <xf numFmtId="0" fontId="6" fillId="7" borderId="110" xfId="2" applyFill="1" applyBorder="1" applyAlignment="1">
      <alignment horizontal="center" vertical="center" wrapText="1"/>
    </xf>
    <xf numFmtId="0" fontId="1" fillId="6" borderId="0" xfId="2" applyFont="1" applyFill="1">
      <alignment vertical="center"/>
    </xf>
    <xf numFmtId="0" fontId="21" fillId="0" borderId="47" xfId="1" applyFont="1" applyFill="1" applyBorder="1" applyAlignment="1" applyProtection="1">
      <alignment vertical="top" wrapText="1"/>
    </xf>
    <xf numFmtId="0" fontId="8" fillId="22" borderId="0" xfId="1" applyFill="1" applyAlignment="1" applyProtection="1">
      <alignment vertical="center"/>
    </xf>
    <xf numFmtId="3" fontId="0" fillId="28" borderId="0" xfId="0" applyNumberFormat="1" applyFill="1">
      <alignment vertical="center"/>
    </xf>
    <xf numFmtId="0" fontId="0" fillId="26" borderId="0" xfId="0" applyFill="1">
      <alignment vertical="center"/>
    </xf>
    <xf numFmtId="0" fontId="0" fillId="0" borderId="74" xfId="0" applyBorder="1" applyAlignment="1">
      <alignment vertical="top"/>
    </xf>
    <xf numFmtId="0" fontId="0" fillId="0" borderId="0" xfId="0" applyAlignment="1">
      <alignment vertical="top"/>
    </xf>
    <xf numFmtId="0" fontId="76" fillId="22" borderId="0" xfId="0" applyFont="1" applyFill="1">
      <alignment vertical="center"/>
    </xf>
    <xf numFmtId="0" fontId="75" fillId="22" borderId="0" xfId="0" applyFont="1" applyFill="1">
      <alignment vertical="center"/>
    </xf>
    <xf numFmtId="0" fontId="1" fillId="16" borderId="71" xfId="2" applyFont="1" applyFill="1" applyBorder="1" applyAlignment="1">
      <alignment vertical="top" wrapText="1"/>
    </xf>
    <xf numFmtId="0" fontId="79" fillId="0" borderId="0" xfId="0" applyFont="1" applyAlignment="1">
      <alignment horizontal="justify" vertical="center"/>
    </xf>
    <xf numFmtId="0" fontId="82" fillId="0" borderId="63" xfId="0" applyFont="1" applyBorder="1" applyAlignment="1">
      <alignment horizontal="justify" vertical="center" wrapText="1"/>
    </xf>
    <xf numFmtId="0" fontId="82" fillId="0" borderId="41" xfId="0" applyFont="1" applyBorder="1" applyAlignment="1">
      <alignment horizontal="justify" vertical="center" wrapText="1"/>
    </xf>
    <xf numFmtId="0" fontId="79" fillId="0" borderId="116" xfId="0" applyFont="1" applyBorder="1" applyAlignment="1">
      <alignment horizontal="center" vertical="center" wrapText="1"/>
    </xf>
    <xf numFmtId="0" fontId="79" fillId="0" borderId="41" xfId="0" applyFont="1" applyBorder="1" applyAlignment="1">
      <alignment horizontal="center" vertical="center" wrapText="1"/>
    </xf>
    <xf numFmtId="0" fontId="79" fillId="30" borderId="41" xfId="0" applyFont="1" applyFill="1" applyBorder="1" applyAlignment="1">
      <alignment horizontal="justify" vertical="center" wrapText="1"/>
    </xf>
    <xf numFmtId="0" fontId="79" fillId="0" borderId="41" xfId="0" applyFont="1" applyBorder="1" applyAlignment="1">
      <alignment horizontal="justify" vertical="center" wrapText="1"/>
    </xf>
    <xf numFmtId="0" fontId="7" fillId="31" borderId="62" xfId="17" applyFont="1" applyFill="1" applyBorder="1" applyAlignment="1">
      <alignment horizontal="center" vertical="center" wrapText="1"/>
    </xf>
    <xf numFmtId="0" fontId="8" fillId="22" borderId="0" xfId="1" applyFill="1" applyBorder="1" applyAlignment="1" applyProtection="1">
      <alignment horizontal="left" vertical="center"/>
    </xf>
    <xf numFmtId="0" fontId="0" fillId="0" borderId="0" xfId="0" applyAlignment="1">
      <alignment horizontal="left" vertical="center"/>
    </xf>
    <xf numFmtId="0" fontId="83" fillId="0" borderId="0" xfId="0" applyFont="1" applyAlignment="1">
      <alignment horizontal="left" vertical="center"/>
    </xf>
    <xf numFmtId="0" fontId="84" fillId="0" borderId="0" xfId="0" applyFont="1" applyAlignment="1">
      <alignment horizontal="center" vertical="center" wrapText="1"/>
    </xf>
    <xf numFmtId="0" fontId="84" fillId="0" borderId="0" xfId="0" applyFont="1" applyAlignment="1">
      <alignment horizontal="left" vertical="center" wrapText="1"/>
    </xf>
    <xf numFmtId="0" fontId="79" fillId="26" borderId="116" xfId="0" applyFont="1" applyFill="1" applyBorder="1" applyAlignment="1">
      <alignment horizontal="center" vertical="center" wrapText="1"/>
    </xf>
    <xf numFmtId="0" fontId="79" fillId="26" borderId="41" xfId="0" applyFont="1" applyFill="1" applyBorder="1" applyAlignment="1">
      <alignment horizontal="center" vertical="center" wrapText="1"/>
    </xf>
    <xf numFmtId="0" fontId="79" fillId="26" borderId="41" xfId="0" applyFont="1" applyFill="1" applyBorder="1" applyAlignment="1">
      <alignment horizontal="justify" vertical="center" wrapText="1"/>
    </xf>
    <xf numFmtId="0" fontId="74" fillId="22" borderId="0" xfId="0" applyFont="1" applyFill="1" applyAlignment="1">
      <alignment horizontal="center" vertical="center"/>
    </xf>
    <xf numFmtId="0" fontId="79" fillId="22" borderId="116" xfId="0" applyFont="1" applyFill="1" applyBorder="1" applyAlignment="1">
      <alignment horizontal="center" vertical="center" wrapText="1"/>
    </xf>
    <xf numFmtId="0" fontId="79" fillId="22" borderId="41" xfId="0" applyFont="1" applyFill="1" applyBorder="1" applyAlignment="1">
      <alignment horizontal="center" vertical="center" wrapText="1"/>
    </xf>
    <xf numFmtId="0" fontId="79" fillId="22" borderId="41" xfId="0" applyFont="1" applyFill="1" applyBorder="1" applyAlignment="1">
      <alignment horizontal="justify" vertical="center" wrapText="1"/>
    </xf>
    <xf numFmtId="0" fontId="71" fillId="26" borderId="0" xfId="0" applyFont="1" applyFill="1" applyAlignment="1">
      <alignment vertical="top" wrapText="1"/>
    </xf>
    <xf numFmtId="0" fontId="8" fillId="0" borderId="139" xfId="1" applyFill="1" applyBorder="1" applyAlignment="1" applyProtection="1">
      <alignment vertical="center" wrapText="1"/>
    </xf>
    <xf numFmtId="0" fontId="97" fillId="0" borderId="63" xfId="0" applyFont="1" applyBorder="1" applyAlignment="1">
      <alignment horizontal="justify" vertical="center" wrapText="1"/>
    </xf>
    <xf numFmtId="0" fontId="97" fillId="0" borderId="41" xfId="0" applyFont="1" applyBorder="1" applyAlignment="1">
      <alignment horizontal="justify" vertical="center" wrapText="1"/>
    </xf>
    <xf numFmtId="0" fontId="97" fillId="30" borderId="41" xfId="0" applyFont="1" applyFill="1" applyBorder="1" applyAlignment="1">
      <alignment horizontal="justify" vertical="center" wrapText="1"/>
    </xf>
    <xf numFmtId="0" fontId="102" fillId="0" borderId="0" xfId="17" applyFont="1">
      <alignment vertical="center"/>
    </xf>
    <xf numFmtId="0" fontId="101" fillId="0" borderId="0" xfId="2" applyFont="1">
      <alignment vertical="center"/>
    </xf>
    <xf numFmtId="0" fontId="103" fillId="23" borderId="143" xfId="0" applyFont="1" applyFill="1" applyBorder="1" applyAlignment="1">
      <alignment horizontal="center" vertical="center" wrapText="1"/>
    </xf>
    <xf numFmtId="0" fontId="0" fillId="27" borderId="0" xfId="0" applyFill="1">
      <alignment vertical="center"/>
    </xf>
    <xf numFmtId="0" fontId="79" fillId="22" borderId="0" xfId="0" applyFont="1" applyFill="1" applyAlignment="1">
      <alignment horizontal="justify" vertical="center"/>
    </xf>
    <xf numFmtId="0" fontId="6" fillId="22" borderId="0" xfId="2" applyFont="1" applyFill="1">
      <alignment vertical="center"/>
    </xf>
    <xf numFmtId="14" fontId="6" fillId="0" borderId="0" xfId="2" applyNumberFormat="1" applyFont="1" applyAlignment="1">
      <alignment vertical="center"/>
    </xf>
    <xf numFmtId="0" fontId="26" fillId="0" borderId="0" xfId="19" applyFont="1">
      <alignment vertical="center"/>
    </xf>
    <xf numFmtId="0" fontId="6" fillId="0" borderId="0" xfId="2">
      <alignment vertical="center"/>
    </xf>
    <xf numFmtId="0" fontId="0" fillId="0" borderId="0" xfId="0">
      <alignment vertical="center"/>
    </xf>
    <xf numFmtId="0" fontId="6" fillId="0" borderId="0" xfId="2" applyFill="1" applyBorder="1" applyAlignment="1">
      <alignment horizontal="center" vertical="center"/>
    </xf>
    <xf numFmtId="0" fontId="18" fillId="2" borderId="48" xfId="2" applyFont="1" applyFill="1" applyBorder="1" applyAlignment="1">
      <alignment horizontal="center" vertical="center" wrapText="1"/>
    </xf>
    <xf numFmtId="0" fontId="1" fillId="0" borderId="12" xfId="0" applyFont="1" applyBorder="1" applyAlignment="1">
      <alignment horizontal="center" vertical="center" wrapText="1"/>
    </xf>
    <xf numFmtId="0" fontId="0" fillId="0" borderId="12" xfId="0" applyBorder="1" applyAlignment="1">
      <alignment horizontal="center" vertical="center" wrapText="1"/>
    </xf>
    <xf numFmtId="0" fontId="31" fillId="0" borderId="12" xfId="0" applyFont="1" applyBorder="1" applyAlignment="1">
      <alignment horizontal="center" vertical="center" wrapText="1"/>
    </xf>
    <xf numFmtId="0" fontId="21" fillId="0" borderId="145" xfId="1" applyFont="1" applyFill="1" applyBorder="1" applyAlignment="1" applyProtection="1">
      <alignment vertical="top" wrapText="1"/>
    </xf>
    <xf numFmtId="0" fontId="94" fillId="26" borderId="0" xfId="0" applyFont="1" applyFill="1" applyAlignment="1">
      <alignment vertical="top" wrapText="1"/>
    </xf>
    <xf numFmtId="0" fontId="72" fillId="27" borderId="0" xfId="0" applyFont="1" applyFill="1" applyAlignment="1">
      <alignment vertical="top" wrapText="1"/>
    </xf>
    <xf numFmtId="0" fontId="95" fillId="27" borderId="0" xfId="0" applyFont="1" applyFill="1" applyAlignment="1">
      <alignment vertical="top" wrapText="1"/>
    </xf>
    <xf numFmtId="0" fontId="73" fillId="27" borderId="0" xfId="0" applyFont="1" applyFill="1" applyAlignment="1">
      <alignment vertical="top" wrapText="1"/>
    </xf>
    <xf numFmtId="0" fontId="96" fillId="27" borderId="0" xfId="0" applyFont="1" applyFill="1" applyAlignment="1">
      <alignment horizontal="center" vertical="center" wrapText="1"/>
    </xf>
    <xf numFmtId="0" fontId="96" fillId="27" borderId="0" xfId="0" applyFont="1" applyFill="1" applyAlignment="1">
      <alignment horizontal="center" vertical="top" wrapText="1"/>
    </xf>
    <xf numFmtId="0" fontId="98" fillId="27" borderId="0" xfId="0" applyFont="1" applyFill="1" applyAlignment="1">
      <alignment horizontal="center" vertical="top" wrapText="1"/>
    </xf>
    <xf numFmtId="0" fontId="96" fillId="27" borderId="0" xfId="0" applyFont="1" applyFill="1" applyAlignment="1">
      <alignment vertical="top" wrapText="1"/>
    </xf>
    <xf numFmtId="0" fontId="0" fillId="22" borderId="0" xfId="0" applyFill="1" applyAlignment="1">
      <alignment horizontal="left" vertical="top" wrapText="1" indent="1"/>
    </xf>
    <xf numFmtId="0" fontId="28" fillId="28" borderId="0" xfId="0" applyFont="1" applyFill="1" applyAlignment="1">
      <alignment vertical="center"/>
    </xf>
    <xf numFmtId="14" fontId="29" fillId="24" borderId="3" xfId="2" applyNumberFormat="1" applyFont="1" applyFill="1" applyBorder="1" applyAlignment="1">
      <alignment horizontal="center" vertical="center" shrinkToFit="1"/>
    </xf>
    <xf numFmtId="0" fontId="28" fillId="24" borderId="43" xfId="0" applyFont="1" applyFill="1" applyBorder="1" applyAlignment="1">
      <alignment horizontal="center" vertical="center" wrapText="1"/>
    </xf>
    <xf numFmtId="0" fontId="110" fillId="24" borderId="35" xfId="2" applyFont="1" applyFill="1" applyBorder="1" applyAlignment="1">
      <alignment horizontal="center" vertical="center" wrapText="1"/>
    </xf>
    <xf numFmtId="0" fontId="115" fillId="3" borderId="46" xfId="2" applyFont="1" applyFill="1" applyBorder="1" applyAlignment="1">
      <alignment horizontal="center" vertical="center"/>
    </xf>
    <xf numFmtId="14" fontId="115" fillId="3" borderId="45" xfId="2" applyNumberFormat="1" applyFont="1" applyFill="1" applyBorder="1" applyAlignment="1">
      <alignment horizontal="center" vertical="center"/>
    </xf>
    <xf numFmtId="14" fontId="115" fillId="3" borderId="2" xfId="2" applyNumberFormat="1" applyFont="1" applyFill="1" applyBorder="1" applyAlignment="1">
      <alignment horizontal="center" vertical="center"/>
    </xf>
    <xf numFmtId="0" fontId="115" fillId="3" borderId="44" xfId="2" applyFont="1" applyFill="1" applyBorder="1" applyAlignment="1">
      <alignment horizontal="center" vertical="center"/>
    </xf>
    <xf numFmtId="14" fontId="115" fillId="3" borderId="3" xfId="2" applyNumberFormat="1" applyFont="1" applyFill="1" applyBorder="1" applyAlignment="1">
      <alignment horizontal="center" vertical="center"/>
    </xf>
    <xf numFmtId="0" fontId="115" fillId="3" borderId="11" xfId="2" applyFont="1" applyFill="1" applyBorder="1" applyAlignment="1">
      <alignment horizontal="center" vertical="center"/>
    </xf>
    <xf numFmtId="0" fontId="115" fillId="22" borderId="0" xfId="2" applyFont="1" applyFill="1" applyBorder="1" applyAlignment="1">
      <alignment horizontal="center" vertical="center"/>
    </xf>
    <xf numFmtId="14" fontId="115" fillId="22" borderId="0" xfId="2" applyNumberFormat="1" applyFont="1" applyFill="1" applyBorder="1" applyAlignment="1">
      <alignment horizontal="center" vertical="center"/>
    </xf>
    <xf numFmtId="0" fontId="23" fillId="22" borderId="0" xfId="2" applyFont="1" applyFill="1" applyBorder="1" applyAlignment="1">
      <alignment horizontal="center" vertical="center"/>
    </xf>
    <xf numFmtId="0" fontId="116" fillId="0" borderId="0" xfId="2" applyFont="1" applyFill="1" applyBorder="1" applyAlignment="1">
      <alignment horizontal="center" vertical="center"/>
    </xf>
    <xf numFmtId="14" fontId="115" fillId="0" borderId="0" xfId="2" applyNumberFormat="1" applyFont="1" applyFill="1" applyBorder="1" applyAlignment="1">
      <alignment horizontal="center" vertical="center"/>
    </xf>
    <xf numFmtId="0" fontId="107" fillId="26" borderId="119" xfId="0" applyFont="1" applyFill="1" applyBorder="1" applyAlignment="1">
      <alignment horizontal="left" vertical="center"/>
    </xf>
    <xf numFmtId="0" fontId="107" fillId="26" borderId="120" xfId="0" applyFont="1" applyFill="1" applyBorder="1" applyAlignment="1">
      <alignment horizontal="left" vertical="center"/>
    </xf>
    <xf numFmtId="0" fontId="120" fillId="26" borderId="118" xfId="0" applyFont="1" applyFill="1" applyBorder="1" applyAlignment="1">
      <alignment horizontal="left" vertical="center"/>
    </xf>
    <xf numFmtId="0" fontId="0" fillId="0" borderId="16" xfId="0" applyBorder="1" applyAlignment="1">
      <alignment vertical="top" wrapText="1"/>
    </xf>
    <xf numFmtId="0" fontId="24" fillId="22" borderId="42" xfId="2" applyFont="1" applyFill="1" applyBorder="1" applyAlignment="1">
      <alignment horizontal="center" vertical="center" wrapText="1"/>
    </xf>
    <xf numFmtId="0" fontId="23" fillId="24" borderId="5" xfId="2" applyFont="1" applyFill="1" applyBorder="1" applyAlignment="1">
      <alignment horizontal="center" vertical="center" wrapText="1"/>
    </xf>
    <xf numFmtId="177" fontId="10" fillId="22" borderId="109" xfId="2" applyNumberFormat="1" applyFont="1" applyFill="1" applyBorder="1" applyAlignment="1">
      <alignment horizontal="center" vertical="center" wrapText="1"/>
    </xf>
    <xf numFmtId="0" fontId="24" fillId="22" borderId="10" xfId="2" applyFont="1" applyFill="1" applyBorder="1" applyAlignment="1">
      <alignment horizontal="center" vertical="center" wrapText="1"/>
    </xf>
    <xf numFmtId="180" fontId="50" fillId="13" borderId="149" xfId="17" applyNumberFormat="1" applyFont="1" applyFill="1" applyBorder="1" applyAlignment="1">
      <alignment horizontal="center" vertical="center"/>
    </xf>
    <xf numFmtId="0" fontId="8" fillId="0" borderId="0" xfId="1" applyAlignment="1" applyProtection="1">
      <alignment vertical="center" wrapText="1"/>
    </xf>
    <xf numFmtId="0" fontId="8" fillId="0" borderId="144" xfId="1" applyFill="1" applyBorder="1" applyAlignment="1" applyProtection="1">
      <alignment vertical="center" wrapText="1"/>
    </xf>
    <xf numFmtId="0" fontId="0" fillId="37" borderId="0" xfId="0" applyFill="1">
      <alignment vertical="center"/>
    </xf>
    <xf numFmtId="0" fontId="133" fillId="37" borderId="0" xfId="0" applyFont="1" applyFill="1">
      <alignment vertical="center"/>
    </xf>
    <xf numFmtId="0" fontId="134" fillId="37" borderId="0" xfId="0" applyFont="1" applyFill="1">
      <alignment vertical="center"/>
    </xf>
    <xf numFmtId="0" fontId="135" fillId="37" borderId="0" xfId="0" applyFont="1" applyFill="1">
      <alignment vertical="center"/>
    </xf>
    <xf numFmtId="0" fontId="136" fillId="37" borderId="0" xfId="0" applyFont="1" applyFill="1">
      <alignment vertical="center"/>
    </xf>
    <xf numFmtId="0" fontId="77" fillId="37" borderId="0" xfId="0" applyFont="1" applyFill="1">
      <alignment vertical="center"/>
    </xf>
    <xf numFmtId="0" fontId="23" fillId="35" borderId="7" xfId="2" applyFont="1" applyFill="1" applyBorder="1" applyAlignment="1">
      <alignment horizontal="center" vertical="center" wrapText="1"/>
    </xf>
    <xf numFmtId="0" fontId="23" fillId="35" borderId="5" xfId="2" applyFont="1" applyFill="1" applyBorder="1" applyAlignment="1">
      <alignment horizontal="center" vertical="center" wrapText="1"/>
    </xf>
    <xf numFmtId="184" fontId="139" fillId="27" borderId="0" xfId="0" applyNumberFormat="1" applyFont="1" applyFill="1" applyAlignment="1">
      <alignment vertical="center" wrapText="1"/>
    </xf>
    <xf numFmtId="0" fontId="129" fillId="26" borderId="0" xfId="0" applyFont="1" applyFill="1">
      <alignment vertical="center"/>
    </xf>
    <xf numFmtId="180" fontId="50" fillId="13" borderId="155" xfId="17" applyNumberFormat="1" applyFont="1" applyFill="1" applyBorder="1" applyAlignment="1">
      <alignment horizontal="center" vertical="center"/>
    </xf>
    <xf numFmtId="177" fontId="139" fillId="27" borderId="0" xfId="0" applyNumberFormat="1" applyFont="1" applyFill="1" applyBorder="1" applyAlignment="1">
      <alignment horizontal="right" vertical="center" wrapText="1"/>
    </xf>
    <xf numFmtId="0" fontId="140" fillId="27" borderId="0" xfId="0" applyFont="1" applyFill="1" applyAlignment="1">
      <alignment vertical="center" wrapText="1"/>
    </xf>
    <xf numFmtId="0" fontId="6" fillId="0" borderId="73" xfId="0" applyFont="1" applyBorder="1">
      <alignment vertical="center"/>
    </xf>
    <xf numFmtId="0" fontId="6" fillId="0" borderId="50" xfId="0" applyFont="1" applyBorder="1">
      <alignment vertical="center"/>
    </xf>
    <xf numFmtId="0" fontId="6" fillId="0" borderId="74" xfId="0" applyFont="1" applyBorder="1">
      <alignment vertical="center"/>
    </xf>
    <xf numFmtId="0" fontId="6" fillId="0" borderId="0" xfId="0" applyFont="1">
      <alignment vertical="center"/>
    </xf>
    <xf numFmtId="0" fontId="112" fillId="0" borderId="74" xfId="0" applyFont="1" applyBorder="1">
      <alignment vertical="center"/>
    </xf>
    <xf numFmtId="0" fontId="112" fillId="0" borderId="0" xfId="0" applyFont="1">
      <alignment vertical="center"/>
    </xf>
    <xf numFmtId="0" fontId="112" fillId="6" borderId="74" xfId="0" applyFont="1" applyFill="1" applyBorder="1">
      <alignment vertical="center"/>
    </xf>
    <xf numFmtId="0" fontId="112" fillId="6" borderId="0" xfId="0" applyFont="1" applyFill="1">
      <alignment vertical="center"/>
    </xf>
    <xf numFmtId="180" fontId="50" fillId="13" borderId="160" xfId="17" applyNumberFormat="1" applyFont="1" applyFill="1" applyBorder="1" applyAlignment="1">
      <alignment horizontal="center" vertical="center"/>
    </xf>
    <xf numFmtId="0" fontId="6" fillId="6" borderId="164" xfId="2" applyFill="1" applyBorder="1">
      <alignment vertical="center"/>
    </xf>
    <xf numFmtId="0" fontId="6" fillId="0" borderId="164" xfId="2" applyBorder="1">
      <alignment vertical="center"/>
    </xf>
    <xf numFmtId="3" fontId="147" fillId="22" borderId="0" xfId="0" applyNumberFormat="1" applyFont="1" applyFill="1" applyAlignment="1">
      <alignment vertical="center" wrapText="1"/>
    </xf>
    <xf numFmtId="0" fontId="117" fillId="22" borderId="162" xfId="17" applyFont="1" applyFill="1" applyBorder="1" applyAlignment="1">
      <alignment horizontal="center" vertical="center" wrapText="1"/>
    </xf>
    <xf numFmtId="14" fontId="117" fillId="22" borderId="163" xfId="17" applyNumberFormat="1" applyFont="1" applyFill="1" applyBorder="1" applyAlignment="1">
      <alignment horizontal="center" vertical="center"/>
    </xf>
    <xf numFmtId="185" fontId="147" fillId="22" borderId="0" xfId="0" applyNumberFormat="1" applyFont="1" applyFill="1" applyAlignment="1">
      <alignment horizontal="right" vertical="center" wrapText="1"/>
    </xf>
    <xf numFmtId="0" fontId="6" fillId="0" borderId="0" xfId="2" applyAlignment="1">
      <alignment horizontal="left" vertical="top"/>
    </xf>
    <xf numFmtId="0" fontId="6" fillId="38" borderId="176" xfId="2" applyFill="1" applyBorder="1" applyAlignment="1">
      <alignment horizontal="left" vertical="top"/>
    </xf>
    <xf numFmtId="0" fontId="8" fillId="38" borderId="175" xfId="1" applyFill="1" applyBorder="1" applyAlignment="1" applyProtection="1">
      <alignment horizontal="left" vertical="top"/>
    </xf>
    <xf numFmtId="14" fontId="19" fillId="3" borderId="108" xfId="2" applyNumberFormat="1" applyFont="1" applyFill="1" applyBorder="1" applyAlignment="1">
      <alignment horizontal="center" vertical="center" shrinkToFit="1"/>
    </xf>
    <xf numFmtId="14" fontId="27" fillId="3" borderId="108" xfId="1" applyNumberFormat="1" applyFont="1" applyFill="1" applyBorder="1" applyAlignment="1" applyProtection="1">
      <alignment horizontal="center" vertical="center" wrapText="1" shrinkToFit="1"/>
    </xf>
    <xf numFmtId="0" fontId="8" fillId="0" borderId="116" xfId="1" applyFill="1" applyBorder="1" applyAlignment="1" applyProtection="1">
      <alignment vertical="center" wrapText="1"/>
    </xf>
    <xf numFmtId="0" fontId="102" fillId="0" borderId="0" xfId="17" applyFont="1" applyAlignment="1">
      <alignment horizontal="left" vertical="center"/>
    </xf>
    <xf numFmtId="0" fontId="71" fillId="27" borderId="0" xfId="0" applyFont="1" applyFill="1" applyAlignment="1">
      <alignment vertical="top" wrapText="1"/>
    </xf>
    <xf numFmtId="3" fontId="72" fillId="27" borderId="0" xfId="0" applyNumberFormat="1" applyFont="1" applyFill="1" applyAlignment="1">
      <alignment vertical="top" wrapText="1"/>
    </xf>
    <xf numFmtId="0" fontId="13" fillId="0" borderId="0" xfId="2" applyFont="1" applyFill="1" applyBorder="1" applyAlignment="1">
      <alignment vertical="center"/>
    </xf>
    <xf numFmtId="0" fontId="13" fillId="0" borderId="0" xfId="2" applyFont="1" applyFill="1" applyAlignment="1">
      <alignment vertical="center" wrapText="1"/>
    </xf>
    <xf numFmtId="0" fontId="6" fillId="0" borderId="0" xfId="2" applyFont="1" applyFill="1" applyBorder="1" applyAlignment="1">
      <alignment horizontal="center" vertical="center"/>
    </xf>
    <xf numFmtId="185" fontId="149" fillId="22" borderId="0" xfId="0" applyNumberFormat="1" applyFont="1" applyFill="1" applyAlignment="1">
      <alignment horizontal="right" vertical="center"/>
    </xf>
    <xf numFmtId="0" fontId="147" fillId="0" borderId="0" xfId="0" applyFont="1" applyAlignment="1">
      <alignment vertical="center" wrapText="1"/>
    </xf>
    <xf numFmtId="185" fontId="149" fillId="0" borderId="0" xfId="0" applyNumberFormat="1" applyFont="1" applyAlignment="1">
      <alignment horizontal="right" vertical="center"/>
    </xf>
    <xf numFmtId="184" fontId="140" fillId="27" borderId="0" xfId="0" applyNumberFormat="1" applyFont="1" applyFill="1" applyBorder="1" applyAlignment="1">
      <alignment horizontal="center" vertical="center" wrapText="1"/>
    </xf>
    <xf numFmtId="184" fontId="140" fillId="27" borderId="0" xfId="0" applyNumberFormat="1" applyFont="1" applyFill="1" applyAlignment="1">
      <alignment vertical="center" wrapText="1"/>
    </xf>
    <xf numFmtId="177" fontId="139" fillId="27" borderId="0" xfId="0" applyNumberFormat="1" applyFont="1" applyFill="1" applyAlignment="1">
      <alignment horizontal="right" vertical="center" wrapText="1"/>
    </xf>
    <xf numFmtId="0" fontId="155" fillId="22" borderId="0" xfId="0" applyFont="1" applyFill="1">
      <alignment vertical="center"/>
    </xf>
    <xf numFmtId="0" fontId="155" fillId="22" borderId="0" xfId="0" applyFont="1" applyFill="1" applyBorder="1">
      <alignment vertical="center"/>
    </xf>
    <xf numFmtId="0" fontId="156" fillId="2" borderId="69" xfId="2" applyFont="1" applyFill="1" applyBorder="1" applyAlignment="1">
      <alignment vertical="top" wrapText="1"/>
    </xf>
    <xf numFmtId="0" fontId="115" fillId="24" borderId="46" xfId="2" applyFont="1" applyFill="1" applyBorder="1" applyAlignment="1">
      <alignment horizontal="center" vertical="center"/>
    </xf>
    <xf numFmtId="0" fontId="115" fillId="24" borderId="11" xfId="2" applyFont="1" applyFill="1" applyBorder="1" applyAlignment="1">
      <alignment horizontal="center" vertical="center" wrapText="1"/>
    </xf>
    <xf numFmtId="0" fontId="115" fillId="24" borderId="44" xfId="2" applyFont="1" applyFill="1" applyBorder="1" applyAlignment="1">
      <alignment horizontal="center" vertical="center"/>
    </xf>
    <xf numFmtId="3" fontId="157" fillId="27" borderId="0" xfId="0" applyNumberFormat="1" applyFont="1" applyFill="1">
      <alignment vertical="center"/>
    </xf>
    <xf numFmtId="0" fontId="6" fillId="0" borderId="0" xfId="2">
      <alignment vertical="center"/>
    </xf>
    <xf numFmtId="0" fontId="9" fillId="6" borderId="0" xfId="2" applyFont="1" applyFill="1" applyAlignment="1">
      <alignment horizontal="center" vertical="center" wrapText="1"/>
    </xf>
    <xf numFmtId="14" fontId="9" fillId="6" borderId="0" xfId="2" applyNumberFormat="1" applyFont="1" applyFill="1" applyAlignment="1">
      <alignment horizontal="center" vertical="center"/>
    </xf>
    <xf numFmtId="14" fontId="26" fillId="6" borderId="0" xfId="2" applyNumberFormat="1" applyFont="1" applyFill="1" applyAlignment="1">
      <alignment horizontal="center" vertical="center"/>
    </xf>
    <xf numFmtId="0" fontId="8" fillId="0" borderId="0" xfId="1" applyFill="1" applyBorder="1" applyAlignment="1" applyProtection="1">
      <alignment vertical="center" wrapText="1"/>
    </xf>
    <xf numFmtId="14" fontId="13" fillId="22" borderId="141" xfId="2" applyNumberFormat="1" applyFont="1" applyFill="1" applyBorder="1" applyAlignment="1">
      <alignment horizontal="center" vertical="center"/>
    </xf>
    <xf numFmtId="14" fontId="13" fillId="22" borderId="142" xfId="2" applyNumberFormat="1" applyFont="1" applyFill="1" applyBorder="1" applyAlignment="1">
      <alignment horizontal="center" vertical="center"/>
    </xf>
    <xf numFmtId="0" fontId="13" fillId="22" borderId="0" xfId="2" applyFont="1" applyFill="1" applyBorder="1" applyAlignment="1">
      <alignment horizontal="center" vertical="center" wrapText="1"/>
    </xf>
    <xf numFmtId="14" fontId="13" fillId="22" borderId="0" xfId="2" applyNumberFormat="1" applyFont="1" applyFill="1" applyBorder="1" applyAlignment="1">
      <alignment horizontal="center" vertical="center"/>
    </xf>
    <xf numFmtId="14" fontId="13" fillId="22" borderId="0" xfId="2" applyNumberFormat="1" applyFont="1" applyFill="1" applyBorder="1" applyAlignment="1">
      <alignment horizontal="left" vertical="center"/>
    </xf>
    <xf numFmtId="0" fontId="113" fillId="22" borderId="140" xfId="2" applyFont="1" applyFill="1" applyBorder="1" applyAlignment="1">
      <alignment horizontal="center" vertical="center" wrapText="1"/>
    </xf>
    <xf numFmtId="0" fontId="114" fillId="22" borderId="141" xfId="2" applyFont="1" applyFill="1" applyBorder="1" applyAlignment="1">
      <alignment horizontal="left" vertical="center"/>
    </xf>
    <xf numFmtId="0" fontId="18" fillId="24" borderId="186" xfId="2" applyFont="1" applyFill="1" applyBorder="1" applyAlignment="1">
      <alignment horizontal="center" vertical="center" wrapText="1"/>
    </xf>
    <xf numFmtId="0" fontId="8" fillId="0" borderId="189" xfId="1" applyFill="1" applyBorder="1" applyAlignment="1" applyProtection="1">
      <alignment vertical="center" wrapText="1"/>
    </xf>
    <xf numFmtId="0" fontId="18" fillId="24" borderId="190" xfId="2" applyFont="1" applyFill="1" applyBorder="1" applyAlignment="1">
      <alignment horizontal="center" vertical="center" wrapText="1"/>
    </xf>
    <xf numFmtId="0" fontId="18" fillId="24" borderId="190" xfId="1" applyFont="1" applyFill="1" applyBorder="1" applyAlignment="1" applyProtection="1">
      <alignment horizontal="center" vertical="center" wrapText="1"/>
    </xf>
    <xf numFmtId="0" fontId="8" fillId="0" borderId="191" xfId="1" applyBorder="1" applyAlignment="1" applyProtection="1">
      <alignment vertical="center" wrapText="1"/>
    </xf>
    <xf numFmtId="0" fontId="111" fillId="24" borderId="193" xfId="0" applyFont="1" applyFill="1" applyBorder="1" applyAlignment="1">
      <alignment horizontal="center" vertical="center" wrapText="1"/>
    </xf>
    <xf numFmtId="0" fontId="108" fillId="0" borderId="181" xfId="0" applyFont="1" applyBorder="1" applyAlignment="1">
      <alignment horizontal="left" vertical="top" wrapText="1"/>
    </xf>
    <xf numFmtId="0" fontId="28" fillId="24" borderId="194" xfId="0" applyFont="1" applyFill="1" applyBorder="1" applyAlignment="1">
      <alignment horizontal="center" vertical="center" wrapText="1"/>
    </xf>
    <xf numFmtId="0" fontId="154" fillId="22" borderId="0" xfId="0" applyFont="1" applyFill="1">
      <alignment vertical="center"/>
    </xf>
    <xf numFmtId="0" fontId="150" fillId="22" borderId="0" xfId="0" applyFont="1" applyFill="1" applyAlignment="1">
      <alignment vertical="center" wrapText="1"/>
    </xf>
    <xf numFmtId="0" fontId="147" fillId="22" borderId="0" xfId="0" applyFont="1" applyFill="1" applyAlignment="1">
      <alignment vertical="center" wrapText="1"/>
    </xf>
    <xf numFmtId="0" fontId="149" fillId="22" borderId="0" xfId="0" applyFont="1" applyFill="1">
      <alignment vertical="center"/>
    </xf>
    <xf numFmtId="0" fontId="149" fillId="0" borderId="0" xfId="0" applyFont="1">
      <alignment vertical="center"/>
    </xf>
    <xf numFmtId="3" fontId="159" fillId="0" borderId="0" xfId="0" applyNumberFormat="1" applyFont="1">
      <alignment vertical="center"/>
    </xf>
    <xf numFmtId="0" fontId="109" fillId="0" borderId="31" xfId="2" applyFont="1" applyBorder="1" applyAlignment="1">
      <alignment vertical="center" shrinkToFit="1"/>
    </xf>
    <xf numFmtId="0" fontId="109" fillId="0" borderId="105" xfId="2" applyFont="1" applyBorder="1" applyAlignment="1">
      <alignment vertical="center" shrinkToFit="1"/>
    </xf>
    <xf numFmtId="0" fontId="162" fillId="26" borderId="104" xfId="2" applyFont="1" applyFill="1" applyBorder="1" applyAlignment="1">
      <alignment horizontal="center" vertical="center" wrapText="1" shrinkToFit="1"/>
    </xf>
    <xf numFmtId="0" fontId="163" fillId="0" borderId="0" xfId="0" applyFont="1" applyAlignment="1">
      <alignment vertical="center" wrapText="1"/>
    </xf>
    <xf numFmtId="0" fontId="164" fillId="0" borderId="0" xfId="0" applyFont="1" applyAlignment="1">
      <alignment vertical="center" wrapText="1"/>
    </xf>
    <xf numFmtId="3" fontId="145" fillId="27" borderId="0" xfId="0" applyNumberFormat="1" applyFont="1" applyFill="1">
      <alignment vertical="center"/>
    </xf>
    <xf numFmtId="0" fontId="153" fillId="22" borderId="0" xfId="0" applyFont="1" applyFill="1" applyAlignment="1">
      <alignment vertical="top" wrapText="1"/>
    </xf>
    <xf numFmtId="0" fontId="139" fillId="27" borderId="0" xfId="0" applyFont="1" applyFill="1" applyBorder="1" applyAlignment="1">
      <alignment horizontal="left" vertical="center" wrapText="1"/>
    </xf>
    <xf numFmtId="3" fontId="139" fillId="27" borderId="0" xfId="0" applyNumberFormat="1" applyFont="1" applyFill="1" applyBorder="1" applyAlignment="1">
      <alignment horizontal="right" vertical="center" wrapText="1"/>
    </xf>
    <xf numFmtId="177" fontId="140" fillId="27" borderId="0" xfId="0" applyNumberFormat="1" applyFont="1" applyFill="1" applyBorder="1" applyAlignment="1">
      <alignment horizontal="right" vertical="center" wrapText="1"/>
    </xf>
    <xf numFmtId="0" fontId="27" fillId="0" borderId="101" xfId="1" applyFont="1" applyBorder="1" applyAlignment="1" applyProtection="1">
      <alignment vertical="top" wrapText="1"/>
    </xf>
    <xf numFmtId="0" fontId="27" fillId="0" borderId="102" xfId="2" applyFont="1" applyBorder="1" applyAlignment="1">
      <alignment vertical="top" wrapText="1"/>
    </xf>
    <xf numFmtId="0" fontId="27" fillId="0" borderId="103" xfId="2" applyFont="1" applyBorder="1" applyAlignment="1">
      <alignment vertical="top" wrapText="1"/>
    </xf>
    <xf numFmtId="0" fontId="18" fillId="26" borderId="182" xfId="2" applyFont="1" applyFill="1" applyBorder="1" applyAlignment="1">
      <alignment horizontal="center" vertical="center" wrapText="1"/>
    </xf>
    <xf numFmtId="0" fontId="108" fillId="26" borderId="183" xfId="2" applyFont="1" applyFill="1" applyBorder="1" applyAlignment="1">
      <alignment horizontal="center" vertical="center"/>
    </xf>
    <xf numFmtId="0" fontId="108" fillId="26" borderId="184" xfId="2" applyFont="1" applyFill="1" applyBorder="1" applyAlignment="1">
      <alignment horizontal="center" vertical="center"/>
    </xf>
    <xf numFmtId="0" fontId="169" fillId="22" borderId="10" xfId="0" applyFont="1" applyFill="1" applyBorder="1" applyAlignment="1">
      <alignment horizontal="center" vertical="center" wrapText="1"/>
    </xf>
    <xf numFmtId="177" fontId="170" fillId="22" borderId="10" xfId="2" applyNumberFormat="1" applyFont="1" applyFill="1" applyBorder="1" applyAlignment="1">
      <alignment horizontal="center" vertical="center" shrinkToFit="1"/>
    </xf>
    <xf numFmtId="0" fontId="6" fillId="0" borderId="0" xfId="2" applyAlignment="1">
      <alignment horizontal="left" vertical="center"/>
    </xf>
    <xf numFmtId="0" fontId="6" fillId="0" borderId="0" xfId="2">
      <alignment vertical="center"/>
    </xf>
    <xf numFmtId="3" fontId="171" fillId="27" borderId="0" xfId="0" applyNumberFormat="1" applyFont="1" applyFill="1" applyAlignment="1">
      <alignment vertical="center" wrapText="1"/>
    </xf>
    <xf numFmtId="177" fontId="23" fillId="24" borderId="10" xfId="2" applyNumberFormat="1" applyFont="1" applyFill="1" applyBorder="1" applyAlignment="1">
      <alignment horizontal="center" vertical="center" shrinkToFit="1"/>
    </xf>
    <xf numFmtId="0" fontId="174" fillId="39" borderId="0" xfId="0" applyFont="1" applyFill="1" applyAlignment="1">
      <alignment vertical="top" wrapText="1"/>
    </xf>
    <xf numFmtId="0" fontId="0" fillId="39" borderId="0" xfId="0" applyFill="1">
      <alignment vertical="center"/>
    </xf>
    <xf numFmtId="0" fontId="176" fillId="39" borderId="0" xfId="0" applyFont="1" applyFill="1" applyAlignment="1">
      <alignment vertical="center" wrapText="1"/>
    </xf>
    <xf numFmtId="0" fontId="0" fillId="39" borderId="0" xfId="0" applyFill="1" applyAlignment="1">
      <alignment vertical="top" wrapText="1"/>
    </xf>
    <xf numFmtId="0" fontId="76" fillId="39" borderId="0" xfId="0" applyFont="1" applyFill="1" applyAlignment="1">
      <alignment vertical="top" wrapText="1"/>
    </xf>
    <xf numFmtId="0" fontId="177" fillId="39" borderId="0" xfId="0" applyFont="1" applyFill="1" applyAlignment="1">
      <alignment vertical="center" wrapText="1"/>
    </xf>
    <xf numFmtId="0" fontId="178" fillId="39" borderId="0" xfId="0" applyFont="1" applyFill="1" applyAlignment="1">
      <alignment vertical="center" wrapText="1"/>
    </xf>
    <xf numFmtId="0" fontId="179" fillId="39" borderId="0" xfId="0" applyFont="1" applyFill="1" applyAlignment="1">
      <alignment vertical="center" wrapText="1"/>
    </xf>
    <xf numFmtId="0" fontId="76" fillId="0" borderId="0" xfId="0" applyFont="1" applyAlignment="1">
      <alignment vertical="top" wrapText="1"/>
    </xf>
    <xf numFmtId="0" fontId="180" fillId="6" borderId="74" xfId="0" applyFont="1" applyFill="1" applyBorder="1">
      <alignment vertical="center"/>
    </xf>
    <xf numFmtId="0" fontId="180" fillId="6" borderId="0" xfId="0" applyFont="1" applyFill="1" applyAlignment="1">
      <alignment horizontal="left" vertical="center"/>
    </xf>
    <xf numFmtId="0" fontId="180" fillId="6" borderId="0" xfId="0" applyFont="1" applyFill="1">
      <alignment vertical="center"/>
    </xf>
    <xf numFmtId="176" fontId="180" fillId="6" borderId="0" xfId="0" applyNumberFormat="1" applyFont="1" applyFill="1" applyAlignment="1">
      <alignment horizontal="left" vertical="center"/>
    </xf>
    <xf numFmtId="183" fontId="180" fillId="6" borderId="0" xfId="0" applyNumberFormat="1" applyFont="1" applyFill="1" applyAlignment="1">
      <alignment horizontal="center" vertical="center"/>
    </xf>
    <xf numFmtId="0" fontId="180" fillId="6" borderId="74" xfId="0" applyFont="1" applyFill="1" applyBorder="1" applyAlignment="1">
      <alignment vertical="top"/>
    </xf>
    <xf numFmtId="0" fontId="180" fillId="6" borderId="0" xfId="0" applyFont="1" applyFill="1" applyAlignment="1">
      <alignment vertical="top"/>
    </xf>
    <xf numFmtId="14" fontId="180" fillId="6" borderId="0" xfId="0" applyNumberFormat="1" applyFont="1" applyFill="1" applyAlignment="1">
      <alignment horizontal="left" vertical="center"/>
    </xf>
    <xf numFmtId="14" fontId="180" fillId="0" borderId="0" xfId="0" applyNumberFormat="1" applyFont="1">
      <alignment vertical="center"/>
    </xf>
    <xf numFmtId="0" fontId="181" fillId="0" borderId="0" xfId="0" applyFont="1">
      <alignment vertical="center"/>
    </xf>
    <xf numFmtId="180" fontId="50" fillId="13" borderId="204" xfId="17" applyNumberFormat="1" applyFont="1" applyFill="1" applyBorder="1" applyAlignment="1">
      <alignment horizontal="center" vertical="center"/>
    </xf>
    <xf numFmtId="0" fontId="8" fillId="0" borderId="208" xfId="1" applyBorder="1" applyAlignment="1" applyProtection="1">
      <alignment vertical="center"/>
    </xf>
    <xf numFmtId="0" fontId="180" fillId="6" borderId="0" xfId="0" applyFont="1" applyFill="1" applyAlignment="1">
      <alignment horizontal="left" vertical="center"/>
    </xf>
    <xf numFmtId="0" fontId="8" fillId="0" borderId="145" xfId="1" applyFill="1" applyBorder="1" applyAlignment="1" applyProtection="1">
      <alignment vertical="top" wrapText="1"/>
    </xf>
    <xf numFmtId="0" fontId="6" fillId="0" borderId="68" xfId="2" applyBorder="1" applyAlignment="1">
      <alignment vertical="top" wrapText="1"/>
    </xf>
    <xf numFmtId="0" fontId="6" fillId="0" borderId="0" xfId="2">
      <alignment vertical="center"/>
    </xf>
    <xf numFmtId="0" fontId="8" fillId="38" borderId="149" xfId="1" applyFill="1" applyBorder="1" applyAlignment="1" applyProtection="1">
      <alignment horizontal="left" vertical="top"/>
    </xf>
    <xf numFmtId="0" fontId="6" fillId="38" borderId="174" xfId="2" applyFill="1" applyBorder="1" applyAlignment="1">
      <alignment horizontal="left" vertical="top"/>
    </xf>
    <xf numFmtId="0" fontId="37" fillId="0" borderId="0" xfId="17" applyFont="1">
      <alignment vertical="center"/>
    </xf>
    <xf numFmtId="0" fontId="93" fillId="0" borderId="0" xfId="17" applyFont="1" applyAlignment="1">
      <alignment horizontal="left" vertical="center"/>
    </xf>
    <xf numFmtId="0" fontId="35" fillId="10" borderId="0" xfId="2" applyFont="1" applyFill="1" applyAlignment="1">
      <alignment horizontal="center" vertical="center"/>
    </xf>
    <xf numFmtId="0" fontId="43" fillId="0" borderId="0" xfId="17" applyFont="1">
      <alignment vertical="center"/>
    </xf>
    <xf numFmtId="0" fontId="14" fillId="0" borderId="0" xfId="17" applyFont="1" applyAlignment="1">
      <alignment horizontal="center" vertical="center"/>
    </xf>
    <xf numFmtId="14" fontId="1" fillId="0" borderId="52" xfId="17" applyNumberFormat="1" applyBorder="1" applyAlignment="1">
      <alignment horizontal="center" vertical="center"/>
    </xf>
    <xf numFmtId="14" fontId="1" fillId="0" borderId="0" xfId="17" applyNumberFormat="1" applyAlignment="1">
      <alignment horizontal="center" vertical="center"/>
    </xf>
    <xf numFmtId="0" fontId="1" fillId="11" borderId="0" xfId="17" applyFill="1">
      <alignment vertical="center"/>
    </xf>
    <xf numFmtId="0" fontId="43" fillId="0" borderId="0" xfId="17" applyFont="1" applyAlignment="1">
      <alignment vertical="top" wrapText="1"/>
    </xf>
    <xf numFmtId="0" fontId="1" fillId="11" borderId="0" xfId="17" applyFill="1" applyAlignment="1">
      <alignment horizontal="center" vertical="center"/>
    </xf>
    <xf numFmtId="0" fontId="1" fillId="0" borderId="52" xfId="17" applyBorder="1">
      <alignment vertical="center"/>
    </xf>
    <xf numFmtId="0" fontId="6" fillId="11" borderId="0" xfId="2" applyFill="1" applyAlignment="1">
      <alignment vertical="center" wrapText="1"/>
    </xf>
    <xf numFmtId="0" fontId="38" fillId="0" borderId="0" xfId="17" applyFont="1">
      <alignment vertical="center"/>
    </xf>
    <xf numFmtId="0" fontId="47" fillId="0" borderId="0" xfId="17" applyFont="1" applyAlignment="1">
      <alignment horizontal="center" vertical="center" wrapText="1"/>
    </xf>
    <xf numFmtId="0" fontId="48" fillId="0" borderId="0" xfId="17" applyFont="1">
      <alignment vertical="center"/>
    </xf>
    <xf numFmtId="0" fontId="6" fillId="0" borderId="0" xfId="2" applyAlignment="1">
      <alignment horizontal="center" vertical="center"/>
    </xf>
    <xf numFmtId="0" fontId="9" fillId="0" borderId="0" xfId="17" applyFont="1" applyAlignment="1">
      <alignment horizontal="left" vertical="center"/>
    </xf>
    <xf numFmtId="0" fontId="49" fillId="0" borderId="0" xfId="17" applyFont="1" applyAlignment="1">
      <alignment horizontal="left" vertical="center"/>
    </xf>
    <xf numFmtId="0" fontId="50" fillId="0" borderId="55" xfId="17" applyFont="1" applyBorder="1">
      <alignment vertical="center"/>
    </xf>
    <xf numFmtId="0" fontId="50" fillId="0" borderId="55" xfId="17" applyFont="1" applyBorder="1" applyAlignment="1">
      <alignment horizontal="right" vertical="center"/>
    </xf>
    <xf numFmtId="0" fontId="38" fillId="0" borderId="57" xfId="17" applyFont="1" applyBorder="1" applyAlignment="1">
      <alignment horizontal="center" vertical="center"/>
    </xf>
    <xf numFmtId="0" fontId="38" fillId="0" borderId="209"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xf>
    <xf numFmtId="0" fontId="53" fillId="0" borderId="0" xfId="17" applyFont="1" applyAlignment="1">
      <alignment horizontal="center" vertical="center" wrapText="1"/>
    </xf>
    <xf numFmtId="0" fontId="48" fillId="0" borderId="0" xfId="17" applyFont="1" applyAlignment="1">
      <alignment horizontal="right" vertical="center"/>
    </xf>
    <xf numFmtId="0" fontId="54" fillId="0" borderId="0" xfId="17" applyFont="1" applyAlignment="1">
      <alignment horizontal="center" vertical="center"/>
    </xf>
    <xf numFmtId="0" fontId="1" fillId="0" borderId="0" xfId="17" applyAlignment="1">
      <alignment vertical="center" shrinkToFit="1"/>
    </xf>
    <xf numFmtId="0" fontId="12" fillId="0" borderId="210" xfId="17" applyFont="1" applyBorder="1" applyAlignment="1">
      <alignment horizontal="center" vertical="center" shrinkToFit="1"/>
    </xf>
    <xf numFmtId="0" fontId="50" fillId="0" borderId="58" xfId="17" applyFont="1" applyBorder="1" applyAlignment="1">
      <alignment vertical="center" shrinkToFit="1"/>
    </xf>
    <xf numFmtId="0" fontId="50" fillId="0" borderId="58" xfId="17" applyFont="1" applyBorder="1" applyAlignment="1">
      <alignment horizontal="center" vertical="center"/>
    </xf>
    <xf numFmtId="0" fontId="1" fillId="0" borderId="153" xfId="17" applyBorder="1" applyAlignment="1">
      <alignment horizontal="center" vertical="center" wrapText="1"/>
    </xf>
    <xf numFmtId="0" fontId="1" fillId="0" borderId="154" xfId="17" applyBorder="1" applyAlignment="1">
      <alignment horizontal="center" vertical="center"/>
    </xf>
    <xf numFmtId="0" fontId="13" fillId="0" borderId="156" xfId="2" applyFont="1" applyBorder="1" applyAlignment="1">
      <alignment horizontal="center" vertical="center" wrapText="1"/>
    </xf>
    <xf numFmtId="0" fontId="13" fillId="0" borderId="157" xfId="2" applyFont="1" applyBorder="1" applyAlignment="1">
      <alignment horizontal="center" vertical="center" wrapText="1"/>
    </xf>
    <xf numFmtId="0" fontId="13" fillId="0" borderId="20" xfId="2" applyFont="1" applyBorder="1" applyAlignment="1">
      <alignment horizontal="center" vertical="center" wrapText="1"/>
    </xf>
    <xf numFmtId="0" fontId="1" fillId="22" borderId="161" xfId="17" applyFill="1" applyBorder="1" applyAlignment="1">
      <alignment horizontal="center" vertical="center" wrapText="1"/>
    </xf>
    <xf numFmtId="0" fontId="7" fillId="6" borderId="0" xfId="17" applyFont="1" applyFill="1" applyAlignment="1">
      <alignment horizontal="center" vertical="center" wrapText="1"/>
    </xf>
    <xf numFmtId="0" fontId="7" fillId="3" borderId="0" xfId="17" applyFont="1" applyFill="1" applyAlignment="1">
      <alignment horizontal="center" vertical="center" wrapText="1"/>
    </xf>
    <xf numFmtId="0" fontId="14" fillId="3" borderId="0" xfId="17" applyFont="1" applyFill="1" applyAlignment="1">
      <alignment horizontal="center" vertical="center" wrapText="1"/>
    </xf>
    <xf numFmtId="0" fontId="59" fillId="3" borderId="0" xfId="17" applyFont="1" applyFill="1" applyAlignment="1">
      <alignment horizontal="center" vertical="center" wrapText="1"/>
    </xf>
    <xf numFmtId="0" fontId="1" fillId="6" borderId="0" xfId="2" applyFont="1" applyFill="1" applyAlignment="1">
      <alignment horizontal="center" vertical="center"/>
    </xf>
    <xf numFmtId="0" fontId="46" fillId="6" borderId="0" xfId="0" applyFont="1" applyFill="1" applyAlignment="1">
      <alignment horizontal="center" vertical="center" wrapText="1"/>
    </xf>
    <xf numFmtId="180" fontId="50" fillId="6" borderId="0" xfId="17" applyNumberFormat="1" applyFont="1" applyFill="1" applyAlignment="1">
      <alignment horizontal="center" vertical="center"/>
    </xf>
    <xf numFmtId="0" fontId="1" fillId="6" borderId="0" xfId="17" applyFill="1">
      <alignment vertical="center"/>
    </xf>
    <xf numFmtId="0" fontId="1" fillId="6" borderId="0" xfId="17" applyFill="1" applyAlignment="1">
      <alignment horizontal="center" vertical="center"/>
    </xf>
    <xf numFmtId="0" fontId="46" fillId="6" borderId="0" xfId="17" applyFont="1" applyFill="1">
      <alignment vertical="center"/>
    </xf>
    <xf numFmtId="0" fontId="50" fillId="0" borderId="0" xfId="16" applyFont="1">
      <alignment vertical="center"/>
    </xf>
    <xf numFmtId="0" fontId="10" fillId="0" borderId="0" xfId="16" applyFont="1">
      <alignment vertical="center"/>
    </xf>
    <xf numFmtId="177" fontId="1" fillId="5" borderId="42" xfId="2" applyNumberFormat="1" applyFont="1" applyFill="1" applyBorder="1" applyAlignment="1">
      <alignment horizontal="center" vertical="center" wrapText="1"/>
    </xf>
    <xf numFmtId="177" fontId="6" fillId="22" borderId="10" xfId="2" applyNumberFormat="1" applyFill="1" applyBorder="1" applyAlignment="1">
      <alignment horizontal="center" vertical="center" shrinkToFit="1"/>
    </xf>
    <xf numFmtId="177" fontId="1" fillId="22" borderId="42" xfId="2" applyNumberFormat="1" applyFont="1" applyFill="1" applyBorder="1" applyAlignment="1">
      <alignment horizontal="center" vertical="center" wrapText="1"/>
    </xf>
    <xf numFmtId="177" fontId="6" fillId="22" borderId="14" xfId="2" applyNumberFormat="1" applyFill="1" applyBorder="1" applyAlignment="1">
      <alignment horizontal="center" vertical="center" shrinkToFit="1"/>
    </xf>
    <xf numFmtId="177" fontId="6" fillId="7" borderId="12" xfId="2" applyNumberFormat="1" applyFill="1" applyBorder="1" applyAlignment="1">
      <alignment horizontal="center" vertical="center" shrinkToFit="1"/>
    </xf>
    <xf numFmtId="177" fontId="6" fillId="6" borderId="12" xfId="2" applyNumberFormat="1" applyFill="1" applyBorder="1" applyAlignment="1">
      <alignment horizontal="center" vertical="center" shrinkToFit="1"/>
    </xf>
    <xf numFmtId="177" fontId="6" fillId="0" borderId="12" xfId="2" applyNumberFormat="1" applyBorder="1" applyAlignment="1">
      <alignment horizontal="center" vertical="center" shrinkToFit="1"/>
    </xf>
    <xf numFmtId="177" fontId="6" fillId="0" borderId="10" xfId="2" applyNumberFormat="1" applyBorder="1" applyAlignment="1">
      <alignment horizontal="center" vertical="center" shrinkToFit="1"/>
    </xf>
    <xf numFmtId="177" fontId="6" fillId="6" borderId="10" xfId="2" applyNumberFormat="1" applyFill="1" applyBorder="1" applyAlignment="1">
      <alignment horizontal="center" vertical="center" shrinkToFit="1"/>
    </xf>
    <xf numFmtId="177" fontId="6" fillId="25" borderId="10" xfId="2" applyNumberFormat="1" applyFill="1" applyBorder="1" applyAlignment="1">
      <alignment horizontal="center" vertical="center" shrinkToFit="1"/>
    </xf>
    <xf numFmtId="177" fontId="6" fillId="9" borderId="10" xfId="2" applyNumberFormat="1" applyFill="1" applyBorder="1" applyAlignment="1">
      <alignment horizontal="center" vertical="center" shrinkToFit="1"/>
    </xf>
    <xf numFmtId="177" fontId="10" fillId="0" borderId="10" xfId="2" applyNumberFormat="1" applyFont="1" applyBorder="1" applyAlignment="1">
      <alignment horizontal="center" vertical="center" shrinkToFit="1"/>
    </xf>
    <xf numFmtId="177" fontId="6" fillId="7" borderId="10" xfId="2" applyNumberFormat="1" applyFill="1" applyBorder="1" applyAlignment="1">
      <alignment horizontal="center" vertical="center" shrinkToFit="1"/>
    </xf>
    <xf numFmtId="177" fontId="6" fillId="2" borderId="10" xfId="2" applyNumberFormat="1" applyFill="1" applyBorder="1" applyAlignment="1">
      <alignment horizontal="center" vertical="center" shrinkToFit="1"/>
    </xf>
    <xf numFmtId="0" fontId="1" fillId="0" borderId="10" xfId="0" applyFont="1" applyBorder="1" applyAlignment="1">
      <alignment horizontal="center" vertical="center" wrapText="1"/>
    </xf>
    <xf numFmtId="0" fontId="6" fillId="6" borderId="10" xfId="2" applyFill="1" applyBorder="1" applyAlignment="1">
      <alignment horizontal="center" vertical="center" wrapText="1"/>
    </xf>
    <xf numFmtId="177" fontId="6" fillId="0" borderId="109" xfId="2" applyNumberFormat="1" applyBorder="1" applyAlignment="1">
      <alignment horizontal="center" vertical="center" wrapText="1"/>
    </xf>
    <xf numFmtId="0" fontId="6" fillId="0" borderId="10" xfId="2" applyBorder="1" applyAlignment="1">
      <alignment horizontal="center" vertical="center"/>
    </xf>
    <xf numFmtId="177" fontId="1" fillId="0" borderId="10" xfId="2" applyNumberFormat="1" applyFont="1" applyBorder="1" applyAlignment="1">
      <alignment horizontal="center" vertical="center" shrinkToFit="1"/>
    </xf>
    <xf numFmtId="177" fontId="6" fillId="6" borderId="10" xfId="2" applyNumberFormat="1" applyFill="1" applyBorder="1" applyAlignment="1">
      <alignment horizontal="center" vertical="center" wrapText="1"/>
    </xf>
    <xf numFmtId="177" fontId="6" fillId="0" borderId="10" xfId="2" applyNumberFormat="1" applyBorder="1" applyAlignment="1">
      <alignment horizontal="center" vertical="center" wrapText="1"/>
    </xf>
    <xf numFmtId="177" fontId="6" fillId="7" borderId="10" xfId="2" applyNumberFormat="1" applyFill="1" applyBorder="1" applyAlignment="1">
      <alignment horizontal="center" vertical="center" wrapText="1"/>
    </xf>
    <xf numFmtId="177" fontId="6" fillId="8" borderId="109" xfId="2" applyNumberFormat="1" applyFill="1" applyBorder="1" applyAlignment="1">
      <alignment horizontal="center" vertical="center" wrapText="1"/>
    </xf>
    <xf numFmtId="0" fontId="23" fillId="0" borderId="9" xfId="2" applyFont="1" applyBorder="1" applyAlignment="1">
      <alignment horizontal="center" vertical="center"/>
    </xf>
    <xf numFmtId="177" fontId="6" fillId="8" borderId="10" xfId="2" applyNumberFormat="1" applyFill="1" applyBorder="1" applyAlignment="1">
      <alignment horizontal="center" vertical="center" wrapText="1"/>
    </xf>
    <xf numFmtId="177" fontId="6" fillId="0" borderId="111" xfId="2" applyNumberFormat="1" applyBorder="1" applyAlignment="1">
      <alignment horizontal="center" vertical="center" wrapText="1"/>
    </xf>
    <xf numFmtId="177" fontId="6" fillId="6" borderId="0" xfId="2" applyNumberFormat="1" applyFill="1" applyAlignment="1">
      <alignment horizontal="center" vertical="center" wrapText="1"/>
    </xf>
    <xf numFmtId="0" fontId="6" fillId="6" borderId="0" xfId="2" applyFill="1" applyAlignment="1">
      <alignment horizontal="center" vertical="center" wrapText="1"/>
    </xf>
    <xf numFmtId="0" fontId="91" fillId="6" borderId="0" xfId="2" applyFont="1" applyFill="1" applyAlignment="1">
      <alignment horizontal="center" vertical="center"/>
    </xf>
    <xf numFmtId="0" fontId="78" fillId="6" borderId="0" xfId="2" applyFont="1" applyFill="1" applyAlignment="1">
      <alignment horizontal="left" vertical="center"/>
    </xf>
    <xf numFmtId="0" fontId="1" fillId="0" borderId="0" xfId="2" applyFont="1">
      <alignment vertical="center"/>
    </xf>
    <xf numFmtId="0" fontId="180" fillId="6" borderId="0" xfId="0" applyFont="1" applyFill="1" applyAlignment="1">
      <alignment horizontal="left" vertical="center"/>
    </xf>
    <xf numFmtId="184" fontId="139" fillId="40" borderId="0" xfId="0" applyNumberFormat="1" applyFont="1" applyFill="1" applyAlignment="1">
      <alignment vertical="center" wrapText="1"/>
    </xf>
    <xf numFmtId="184" fontId="140" fillId="40" borderId="0" xfId="0" applyNumberFormat="1" applyFont="1" applyFill="1" applyBorder="1" applyAlignment="1">
      <alignment horizontal="center" vertical="center" wrapText="1"/>
    </xf>
    <xf numFmtId="184" fontId="172" fillId="40" borderId="0" xfId="0" applyNumberFormat="1" applyFont="1" applyFill="1" applyAlignment="1">
      <alignment vertical="center" wrapText="1"/>
    </xf>
    <xf numFmtId="0" fontId="183" fillId="0" borderId="0" xfId="1" applyFont="1" applyAlignment="1" applyProtection="1">
      <alignment horizontal="left" vertical="top" wrapText="1"/>
    </xf>
    <xf numFmtId="0" fontId="50" fillId="22" borderId="210" xfId="16" applyFont="1" applyFill="1" applyBorder="1">
      <alignment vertical="center"/>
    </xf>
    <xf numFmtId="0" fontId="50" fillId="22" borderId="211" xfId="16" applyFont="1" applyFill="1" applyBorder="1">
      <alignment vertical="center"/>
    </xf>
    <xf numFmtId="0" fontId="10" fillId="22" borderId="211" xfId="16" applyFont="1" applyFill="1" applyBorder="1">
      <alignment vertical="center"/>
    </xf>
    <xf numFmtId="0" fontId="37" fillId="0" borderId="0" xfId="17" applyFont="1" applyAlignment="1">
      <alignment horizontal="left" vertical="center" indent="2"/>
    </xf>
    <xf numFmtId="0" fontId="146" fillId="28" borderId="0" xfId="0" applyFont="1" applyFill="1" applyAlignment="1">
      <alignment vertical="center"/>
    </xf>
    <xf numFmtId="0" fontId="184" fillId="0" borderId="0" xfId="17" applyFont="1" applyAlignment="1">
      <alignment vertical="center"/>
    </xf>
    <xf numFmtId="184" fontId="187" fillId="40" borderId="0" xfId="0" applyNumberFormat="1" applyFont="1" applyFill="1" applyAlignment="1">
      <alignment vertical="center" wrapText="1"/>
    </xf>
    <xf numFmtId="3" fontId="145" fillId="27" borderId="0" xfId="0" applyNumberFormat="1" applyFont="1" applyFill="1" applyBorder="1" applyAlignment="1">
      <alignment horizontal="right" vertical="center"/>
    </xf>
    <xf numFmtId="0" fontId="188" fillId="0" borderId="0" xfId="1" applyFont="1" applyAlignment="1" applyProtection="1">
      <alignment horizontal="left" vertical="top" wrapText="1"/>
    </xf>
    <xf numFmtId="0" fontId="24" fillId="5" borderId="9" xfId="2" applyFont="1" applyFill="1" applyBorder="1" applyAlignment="1">
      <alignment horizontal="center" vertical="top" wrapText="1"/>
    </xf>
    <xf numFmtId="0" fontId="152" fillId="22" borderId="0" xfId="0" applyFont="1" applyFill="1" applyAlignment="1">
      <alignment horizontal="left" vertical="top" wrapText="1"/>
    </xf>
    <xf numFmtId="10" fontId="140" fillId="27" borderId="0" xfId="0" applyNumberFormat="1" applyFont="1" applyFill="1" applyAlignment="1">
      <alignment horizontal="center" vertical="center" wrapText="1"/>
    </xf>
    <xf numFmtId="3" fontId="139" fillId="27" borderId="0" xfId="0" applyNumberFormat="1" applyFont="1" applyFill="1" applyBorder="1" applyAlignment="1">
      <alignment vertical="center" wrapText="1"/>
    </xf>
    <xf numFmtId="184" fontId="172" fillId="43" borderId="0" xfId="0" applyNumberFormat="1" applyFont="1" applyFill="1" applyBorder="1" applyAlignment="1">
      <alignment horizontal="center" vertical="center" wrapText="1"/>
    </xf>
    <xf numFmtId="184" fontId="132" fillId="43" borderId="0" xfId="0" applyNumberFormat="1" applyFont="1" applyFill="1" applyBorder="1" applyAlignment="1">
      <alignment horizontal="center" vertical="center" wrapText="1"/>
    </xf>
    <xf numFmtId="0" fontId="190" fillId="22" borderId="0" xfId="0" applyFont="1" applyFill="1" applyAlignment="1">
      <alignment horizontal="left" vertical="top" wrapText="1" indent="1"/>
    </xf>
    <xf numFmtId="0" fontId="175" fillId="39" borderId="0" xfId="0" applyFont="1" applyFill="1" applyAlignment="1">
      <alignment vertical="center"/>
    </xf>
    <xf numFmtId="0" fontId="193" fillId="39" borderId="0" xfId="0" applyFont="1" applyFill="1" applyAlignment="1">
      <alignment vertical="top" wrapText="1"/>
    </xf>
    <xf numFmtId="0" fontId="190" fillId="39" borderId="0" xfId="0" applyFont="1" applyFill="1">
      <alignment vertical="center"/>
    </xf>
    <xf numFmtId="0" fontId="194" fillId="39" borderId="0" xfId="0" applyFont="1" applyFill="1" applyAlignment="1">
      <alignment vertical="center" wrapText="1"/>
    </xf>
    <xf numFmtId="0" fontId="173" fillId="39" borderId="0" xfId="0" applyFont="1" applyFill="1" applyAlignment="1">
      <alignment vertical="top" wrapText="1"/>
    </xf>
    <xf numFmtId="0" fontId="1" fillId="22" borderId="0" xfId="2" applyFont="1" applyFill="1">
      <alignment vertical="center"/>
    </xf>
    <xf numFmtId="0" fontId="24" fillId="22" borderId="42" xfId="2" applyFont="1" applyFill="1" applyBorder="1" applyAlignment="1">
      <alignment horizontal="center" vertical="top" wrapText="1"/>
    </xf>
    <xf numFmtId="0" fontId="23" fillId="22" borderId="212" xfId="2" applyFont="1" applyFill="1" applyBorder="1" applyAlignment="1">
      <alignment horizontal="left" vertical="center"/>
    </xf>
    <xf numFmtId="0" fontId="23" fillId="22" borderId="13" xfId="2" applyFont="1" applyFill="1" applyBorder="1" applyAlignment="1">
      <alignment horizontal="left" vertical="center"/>
    </xf>
    <xf numFmtId="0" fontId="23" fillId="6" borderId="13" xfId="2" applyFont="1" applyFill="1" applyBorder="1" applyAlignment="1">
      <alignment horizontal="left" vertical="center"/>
    </xf>
    <xf numFmtId="0" fontId="23" fillId="0" borderId="11" xfId="2" applyFont="1" applyBorder="1" applyAlignment="1">
      <alignment horizontal="left" vertical="center"/>
    </xf>
    <xf numFmtId="0" fontId="23" fillId="6" borderId="15" xfId="2" applyFont="1" applyFill="1" applyBorder="1" applyAlignment="1">
      <alignment horizontal="left" vertical="center"/>
    </xf>
    <xf numFmtId="177" fontId="13" fillId="45" borderId="109" xfId="2" applyNumberFormat="1" applyFont="1" applyFill="1" applyBorder="1" applyAlignment="1">
      <alignment horizontal="center" vertical="center" wrapText="1"/>
    </xf>
    <xf numFmtId="177" fontId="13" fillId="45" borderId="10" xfId="2" applyNumberFormat="1" applyFont="1" applyFill="1" applyBorder="1" applyAlignment="1">
      <alignment horizontal="center" vertical="center" shrinkToFit="1"/>
    </xf>
    <xf numFmtId="3" fontId="145" fillId="27" borderId="0" xfId="0" applyNumberFormat="1" applyFont="1" applyFill="1" applyBorder="1" applyAlignment="1">
      <alignment vertical="center"/>
    </xf>
    <xf numFmtId="184" fontId="140" fillId="27" borderId="0" xfId="0" applyNumberFormat="1" applyFont="1" applyFill="1" applyAlignment="1">
      <alignment horizontal="center" vertical="center" wrapText="1"/>
    </xf>
    <xf numFmtId="0" fontId="195" fillId="40" borderId="0" xfId="0" applyFont="1" applyFill="1" applyBorder="1" applyAlignment="1">
      <alignment horizontal="left" vertical="center"/>
    </xf>
    <xf numFmtId="3" fontId="157" fillId="40" borderId="0" xfId="0" applyNumberFormat="1" applyFont="1" applyFill="1" applyAlignment="1">
      <alignment vertical="center" wrapText="1"/>
    </xf>
    <xf numFmtId="177" fontId="196" fillId="40" borderId="0" xfId="0" applyNumberFormat="1" applyFont="1" applyFill="1" applyBorder="1">
      <alignment vertical="center"/>
    </xf>
    <xf numFmtId="14" fontId="26" fillId="22" borderId="0" xfId="2" applyNumberFormat="1" applyFont="1" applyFill="1" applyAlignment="1">
      <alignment horizontal="left" vertical="center"/>
    </xf>
    <xf numFmtId="14" fontId="26" fillId="22" borderId="0" xfId="2" applyNumberFormat="1" applyFont="1" applyFill="1" applyBorder="1" applyAlignment="1">
      <alignment horizontal="left" vertical="center"/>
    </xf>
    <xf numFmtId="0" fontId="26" fillId="22" borderId="0" xfId="19" applyFont="1" applyFill="1">
      <alignment vertical="center"/>
    </xf>
    <xf numFmtId="0" fontId="26" fillId="22" borderId="0" xfId="2" applyFont="1" applyFill="1" applyAlignment="1">
      <alignment horizontal="left" vertical="center"/>
    </xf>
    <xf numFmtId="0" fontId="41" fillId="22" borderId="0" xfId="17" applyFont="1" applyFill="1">
      <alignment vertical="center"/>
    </xf>
    <xf numFmtId="0" fontId="166" fillId="40" borderId="0" xfId="0" applyFont="1" applyFill="1" applyBorder="1" applyAlignment="1">
      <alignment horizontal="left" vertical="center"/>
    </xf>
    <xf numFmtId="3" fontId="145" fillId="40" borderId="0" xfId="0" applyNumberFormat="1" applyFont="1" applyFill="1">
      <alignment vertical="center"/>
    </xf>
    <xf numFmtId="177" fontId="167" fillId="40" borderId="0" xfId="0" applyNumberFormat="1" applyFont="1" applyFill="1" applyBorder="1" applyAlignment="1">
      <alignment vertical="center"/>
    </xf>
    <xf numFmtId="3" fontId="139" fillId="27" borderId="0" xfId="0" applyNumberFormat="1" applyFont="1" applyFill="1">
      <alignment vertical="center"/>
    </xf>
    <xf numFmtId="0" fontId="144" fillId="27" borderId="0" xfId="0" applyFont="1" applyFill="1" applyBorder="1" applyAlignment="1">
      <alignment horizontal="left" vertical="center" wrapText="1"/>
    </xf>
    <xf numFmtId="186" fontId="145" fillId="27" borderId="0" xfId="0" applyNumberFormat="1" applyFont="1" applyFill="1" applyBorder="1" applyAlignment="1">
      <alignment horizontal="right" vertical="center" wrapText="1"/>
    </xf>
    <xf numFmtId="0" fontId="140" fillId="27" borderId="0" xfId="0" applyFont="1" applyFill="1" applyBorder="1" applyAlignment="1">
      <alignment horizontal="left" vertical="center" shrinkToFit="1"/>
    </xf>
    <xf numFmtId="184" fontId="139" fillId="27" borderId="0" xfId="0" applyNumberFormat="1" applyFont="1" applyFill="1" applyBorder="1" applyAlignment="1">
      <alignment horizontal="center" vertical="center" wrapText="1"/>
    </xf>
    <xf numFmtId="0" fontId="6" fillId="0" borderId="0" xfId="2">
      <alignment vertical="center"/>
    </xf>
    <xf numFmtId="177" fontId="13" fillId="0" borderId="10" xfId="2" applyNumberFormat="1" applyFont="1" applyBorder="1" applyAlignment="1">
      <alignment horizontal="center" vertical="center" wrapText="1"/>
    </xf>
    <xf numFmtId="177" fontId="13" fillId="0" borderId="10" xfId="2" applyNumberFormat="1" applyFont="1" applyBorder="1" applyAlignment="1">
      <alignment horizontal="center" vertical="center" shrinkToFit="1"/>
    </xf>
    <xf numFmtId="177" fontId="13" fillId="8" borderId="10" xfId="2" applyNumberFormat="1" applyFont="1" applyFill="1" applyBorder="1" applyAlignment="1">
      <alignment horizontal="center" vertical="center" shrinkToFit="1"/>
    </xf>
    <xf numFmtId="177" fontId="13" fillId="22" borderId="10" xfId="2" applyNumberFormat="1" applyFont="1" applyFill="1" applyBorder="1" applyAlignment="1">
      <alignment horizontal="center" vertical="center" shrinkToFit="1"/>
    </xf>
    <xf numFmtId="177" fontId="13" fillId="22" borderId="108" xfId="2" applyNumberFormat="1" applyFont="1" applyFill="1" applyBorder="1" applyAlignment="1">
      <alignment horizontal="center" vertical="center" wrapText="1"/>
    </xf>
    <xf numFmtId="177" fontId="13" fillId="22" borderId="109" xfId="2" applyNumberFormat="1" applyFont="1" applyFill="1" applyBorder="1" applyAlignment="1">
      <alignment horizontal="center" vertical="center" wrapText="1"/>
    </xf>
    <xf numFmtId="0" fontId="13" fillId="0" borderId="213" xfId="2" applyFont="1" applyBorder="1" applyAlignment="1">
      <alignment horizontal="center" vertical="center" wrapText="1"/>
    </xf>
    <xf numFmtId="0" fontId="13" fillId="0" borderId="214" xfId="2" applyFont="1" applyBorder="1" applyAlignment="1">
      <alignment horizontal="center" vertical="center" wrapText="1"/>
    </xf>
    <xf numFmtId="0" fontId="13" fillId="0" borderId="215" xfId="2" applyFont="1" applyBorder="1" applyAlignment="1">
      <alignment horizontal="center" vertical="center" wrapText="1"/>
    </xf>
    <xf numFmtId="0" fontId="13" fillId="0" borderId="213" xfId="2" applyFont="1" applyBorder="1" applyAlignment="1">
      <alignment horizontal="center" vertical="center"/>
    </xf>
    <xf numFmtId="0" fontId="13" fillId="6" borderId="213" xfId="2" applyFont="1" applyFill="1" applyBorder="1" applyAlignment="1">
      <alignment horizontal="center" vertical="center" wrapText="1"/>
    </xf>
    <xf numFmtId="0" fontId="169" fillId="22" borderId="165" xfId="0" applyFont="1" applyFill="1" applyBorder="1" applyAlignment="1">
      <alignment horizontal="center" vertical="center" wrapText="1"/>
    </xf>
    <xf numFmtId="0" fontId="169" fillId="22" borderId="199" xfId="0" applyFont="1" applyFill="1" applyBorder="1" applyAlignment="1">
      <alignment horizontal="center" vertical="center" wrapText="1"/>
    </xf>
    <xf numFmtId="0" fontId="202" fillId="22" borderId="212" xfId="2" applyFont="1" applyFill="1" applyBorder="1" applyAlignment="1">
      <alignment horizontal="center" vertical="center"/>
    </xf>
    <xf numFmtId="177" fontId="202" fillId="22" borderId="10" xfId="2" applyNumberFormat="1" applyFont="1" applyFill="1" applyBorder="1" applyAlignment="1">
      <alignment horizontal="center" vertical="center" shrinkToFit="1"/>
    </xf>
    <xf numFmtId="177" fontId="203" fillId="22" borderId="10" xfId="2" applyNumberFormat="1" applyFont="1" applyFill="1" applyBorder="1" applyAlignment="1">
      <alignment horizontal="center" vertical="center" shrinkToFit="1"/>
    </xf>
    <xf numFmtId="177" fontId="204" fillId="22" borderId="12" xfId="2" applyNumberFormat="1" applyFont="1" applyFill="1" applyBorder="1" applyAlignment="1">
      <alignment horizontal="center" vertical="center" shrinkToFit="1"/>
    </xf>
    <xf numFmtId="177" fontId="205" fillId="22" borderId="108" xfId="2" applyNumberFormat="1" applyFont="1" applyFill="1" applyBorder="1" applyAlignment="1">
      <alignment horizontal="center" vertical="center" wrapText="1"/>
    </xf>
    <xf numFmtId="0" fontId="206" fillId="0" borderId="180" xfId="1" applyFont="1" applyBorder="1" applyAlignment="1" applyProtection="1">
      <alignment horizontal="left" vertical="top" wrapText="1"/>
    </xf>
    <xf numFmtId="0" fontId="35" fillId="0" borderId="33" xfId="1" applyFont="1" applyBorder="1" applyAlignment="1" applyProtection="1">
      <alignment horizontal="left" vertical="top" wrapText="1"/>
    </xf>
    <xf numFmtId="0" fontId="189" fillId="0" borderId="0" xfId="0" applyFont="1" applyAlignment="1">
      <alignment vertical="top" wrapText="1"/>
    </xf>
    <xf numFmtId="0" fontId="115" fillId="3" borderId="2" xfId="2" applyFont="1" applyFill="1" applyBorder="1" applyAlignment="1">
      <alignment horizontal="center" vertical="center"/>
    </xf>
    <xf numFmtId="0" fontId="130" fillId="34" borderId="219" xfId="2" applyFont="1" applyFill="1" applyBorder="1" applyAlignment="1">
      <alignment horizontal="center" vertical="center" wrapText="1"/>
    </xf>
    <xf numFmtId="0" fontId="131" fillId="34" borderId="220" xfId="2" applyFont="1" applyFill="1" applyBorder="1" applyAlignment="1">
      <alignment horizontal="center" vertical="center" wrapText="1"/>
    </xf>
    <xf numFmtId="0" fontId="197" fillId="34" borderId="220" xfId="2" applyFont="1" applyFill="1" applyBorder="1" applyAlignment="1">
      <alignment horizontal="left" vertical="center"/>
    </xf>
    <xf numFmtId="0" fontId="124" fillId="34" borderId="220" xfId="2" applyFont="1" applyFill="1" applyBorder="1" applyAlignment="1">
      <alignment horizontal="center" vertical="center"/>
    </xf>
    <xf numFmtId="0" fontId="124" fillId="34" borderId="221" xfId="2" applyFont="1" applyFill="1" applyBorder="1" applyAlignment="1">
      <alignment horizontal="center" vertical="center"/>
    </xf>
    <xf numFmtId="0" fontId="76" fillId="22" borderId="222" xfId="0" applyFont="1" applyFill="1" applyBorder="1" applyAlignment="1">
      <alignment horizontal="left" vertical="center"/>
    </xf>
    <xf numFmtId="14" fontId="76" fillId="22" borderId="222" xfId="0" applyNumberFormat="1" applyFont="1" applyFill="1" applyBorder="1" applyAlignment="1">
      <alignment horizontal="left" vertical="center"/>
    </xf>
    <xf numFmtId="0" fontId="103" fillId="41" borderId="143" xfId="0" applyFont="1" applyFill="1" applyBorder="1" applyAlignment="1">
      <alignment horizontal="center" vertical="center" wrapText="1"/>
    </xf>
    <xf numFmtId="0" fontId="103" fillId="0" borderId="143" xfId="0" applyFont="1" applyBorder="1" applyAlignment="1">
      <alignment horizontal="center" vertical="center" wrapText="1"/>
    </xf>
    <xf numFmtId="0" fontId="103" fillId="0" borderId="165" xfId="0" applyFont="1" applyBorder="1" applyAlignment="1">
      <alignment horizontal="center" vertical="center" wrapText="1"/>
    </xf>
    <xf numFmtId="3" fontId="149" fillId="0" borderId="0" xfId="0" applyNumberFormat="1" applyFont="1">
      <alignment vertical="center"/>
    </xf>
    <xf numFmtId="184" fontId="172" fillId="46" borderId="0" xfId="0" applyNumberFormat="1" applyFont="1" applyFill="1" applyBorder="1" applyAlignment="1">
      <alignment horizontal="center" vertical="center" wrapText="1"/>
    </xf>
    <xf numFmtId="177" fontId="23" fillId="22" borderId="10" xfId="2" applyNumberFormat="1" applyFont="1" applyFill="1" applyBorder="1" applyAlignment="1">
      <alignment horizontal="center" vertical="center" shrinkToFit="1"/>
    </xf>
    <xf numFmtId="0" fontId="139" fillId="46" borderId="0" xfId="0" applyFont="1" applyFill="1" applyBorder="1" applyAlignment="1">
      <alignment horizontal="left" vertical="center" wrapText="1"/>
    </xf>
    <xf numFmtId="0" fontId="139" fillId="46" borderId="0" xfId="0" applyFont="1" applyFill="1" applyAlignment="1">
      <alignment horizontal="left" vertical="center" wrapText="1"/>
    </xf>
    <xf numFmtId="0" fontId="139" fillId="46" borderId="0" xfId="0" applyFont="1" applyFill="1" applyBorder="1" applyAlignment="1">
      <alignment horizontal="left" vertical="center"/>
    </xf>
    <xf numFmtId="0" fontId="139" fillId="46" borderId="0" xfId="0" applyFont="1" applyFill="1" applyAlignment="1">
      <alignment horizontal="left" vertical="center" shrinkToFit="1"/>
    </xf>
    <xf numFmtId="0" fontId="139" fillId="46" borderId="0" xfId="0" applyFont="1" applyFill="1" applyBorder="1" applyAlignment="1">
      <alignment horizontal="left" vertical="center" shrinkToFit="1"/>
    </xf>
    <xf numFmtId="0" fontId="6" fillId="0" borderId="0" xfId="2">
      <alignment vertical="center"/>
    </xf>
    <xf numFmtId="14" fontId="108" fillId="24" borderId="227" xfId="2" applyNumberFormat="1" applyFont="1" applyFill="1" applyBorder="1" applyAlignment="1">
      <alignment vertical="center" wrapText="1" shrinkToFit="1"/>
    </xf>
    <xf numFmtId="0" fontId="161" fillId="48" borderId="0" xfId="0" applyFont="1" applyFill="1" applyAlignment="1">
      <alignment horizontal="center" vertical="center" wrapText="1"/>
    </xf>
    <xf numFmtId="0" fontId="158" fillId="48" borderId="115" xfId="0" applyFont="1" applyFill="1" applyBorder="1" applyAlignment="1">
      <alignment horizontal="center" vertical="center" wrapText="1"/>
    </xf>
    <xf numFmtId="0" fontId="8" fillId="0" borderId="0" xfId="1" applyAlignment="1" applyProtection="1">
      <alignment horizontal="left" vertical="top" wrapText="1"/>
    </xf>
    <xf numFmtId="0" fontId="183" fillId="0" borderId="233" xfId="1" applyFont="1" applyBorder="1" applyAlignment="1" applyProtection="1">
      <alignment horizontal="left" vertical="top" wrapText="1"/>
    </xf>
    <xf numFmtId="0" fontId="160" fillId="40" borderId="0" xfId="0" applyFont="1" applyFill="1" applyBorder="1" applyAlignment="1">
      <alignment horizontal="left" vertical="center" shrinkToFit="1"/>
    </xf>
    <xf numFmtId="3" fontId="139" fillId="40" borderId="0" xfId="0" applyNumberFormat="1" applyFont="1" applyFill="1" applyBorder="1" applyAlignment="1">
      <alignment vertical="center" wrapText="1"/>
    </xf>
    <xf numFmtId="177" fontId="139" fillId="40" borderId="0" xfId="0" applyNumberFormat="1" applyFont="1" applyFill="1" applyBorder="1" applyAlignment="1">
      <alignment horizontal="right" vertical="center" wrapText="1"/>
    </xf>
    <xf numFmtId="0" fontId="18" fillId="2" borderId="48" xfId="2" applyFont="1" applyFill="1" applyBorder="1" applyAlignment="1">
      <alignment horizontal="left" vertical="center" wrapText="1"/>
    </xf>
    <xf numFmtId="0" fontId="115" fillId="24" borderId="29" xfId="2" applyFont="1" applyFill="1" applyBorder="1" applyAlignment="1">
      <alignment horizontal="center" vertical="center"/>
    </xf>
    <xf numFmtId="14" fontId="115" fillId="24" borderId="30" xfId="2" applyNumberFormat="1" applyFont="1" applyFill="1" applyBorder="1" applyAlignment="1">
      <alignment horizontal="center" vertical="center"/>
    </xf>
    <xf numFmtId="0" fontId="183" fillId="24" borderId="0" xfId="1" applyFont="1" applyFill="1" applyAlignment="1" applyProtection="1">
      <alignment horizontal="left" vertical="top" wrapText="1"/>
    </xf>
    <xf numFmtId="14" fontId="115" fillId="24" borderId="45" xfId="2" applyNumberFormat="1" applyFont="1" applyFill="1" applyBorder="1" applyAlignment="1">
      <alignment horizontal="center" vertical="center"/>
    </xf>
    <xf numFmtId="0" fontId="21" fillId="24" borderId="11" xfId="1" applyFont="1" applyFill="1" applyBorder="1" applyAlignment="1" applyProtection="1">
      <alignment horizontal="center" vertical="center" wrapText="1"/>
    </xf>
    <xf numFmtId="14" fontId="115" fillId="24" borderId="2" xfId="2" applyNumberFormat="1" applyFont="1" applyFill="1" applyBorder="1" applyAlignment="1">
      <alignment horizontal="center" vertical="center" wrapText="1"/>
    </xf>
    <xf numFmtId="14" fontId="115" fillId="24" borderId="3" xfId="2" applyNumberFormat="1" applyFont="1" applyFill="1" applyBorder="1" applyAlignment="1">
      <alignment horizontal="center" vertical="center"/>
    </xf>
    <xf numFmtId="14" fontId="115" fillId="24" borderId="2" xfId="2" applyNumberFormat="1" applyFont="1" applyFill="1" applyBorder="1" applyAlignment="1">
      <alignment horizontal="center" vertical="center"/>
    </xf>
    <xf numFmtId="0" fontId="115" fillId="24" borderId="3" xfId="2" applyFont="1" applyFill="1" applyBorder="1" applyAlignment="1">
      <alignment horizontal="center" vertical="center" shrinkToFit="1"/>
    </xf>
    <xf numFmtId="0" fontId="18" fillId="26" borderId="48" xfId="2" applyFont="1" applyFill="1" applyBorder="1" applyAlignment="1">
      <alignment horizontal="center" vertical="center" wrapText="1"/>
    </xf>
    <xf numFmtId="0" fontId="109" fillId="26" borderId="48" xfId="1" applyFont="1" applyFill="1" applyBorder="1" applyAlignment="1" applyProtection="1">
      <alignment horizontal="center" vertical="center" wrapText="1"/>
    </xf>
    <xf numFmtId="0" fontId="209" fillId="48" borderId="0" xfId="0" applyFont="1" applyFill="1" applyAlignment="1">
      <alignment horizontal="center" vertical="center" wrapText="1"/>
    </xf>
    <xf numFmtId="0" fontId="210" fillId="0" borderId="0" xfId="0" applyFont="1" applyAlignment="1">
      <alignment vertical="center" wrapText="1"/>
    </xf>
    <xf numFmtId="0" fontId="103" fillId="49" borderId="143" xfId="0" applyFont="1" applyFill="1" applyBorder="1" applyAlignment="1">
      <alignment horizontal="center" vertical="center" wrapText="1"/>
    </xf>
    <xf numFmtId="0" fontId="6" fillId="22" borderId="0" xfId="2" applyFill="1" applyAlignment="1">
      <alignment vertical="center" wrapText="1"/>
    </xf>
    <xf numFmtId="185" fontId="211" fillId="0" borderId="0" xfId="0" applyNumberFormat="1" applyFont="1" applyAlignment="1">
      <alignment horizontal="left" vertical="center"/>
    </xf>
    <xf numFmtId="0" fontId="72" fillId="40" borderId="0" xfId="0" applyFont="1" applyFill="1" applyAlignment="1">
      <alignment vertical="top" wrapText="1"/>
    </xf>
    <xf numFmtId="177" fontId="139" fillId="40" borderId="0" xfId="0" applyNumberFormat="1" applyFont="1" applyFill="1" applyAlignment="1">
      <alignment vertical="top" wrapText="1"/>
    </xf>
    <xf numFmtId="3" fontId="139" fillId="40" borderId="0" xfId="0" applyNumberFormat="1" applyFont="1" applyFill="1" applyAlignment="1">
      <alignment vertical="top" wrapText="1"/>
    </xf>
    <xf numFmtId="0" fontId="0" fillId="27" borderId="0" xfId="0" applyFill="1" applyAlignment="1">
      <alignment horizontal="left" vertical="top"/>
    </xf>
    <xf numFmtId="0" fontId="76" fillId="24" borderId="222" xfId="0" applyFont="1" applyFill="1" applyBorder="1" applyAlignment="1">
      <alignment horizontal="left" vertical="center"/>
    </xf>
    <xf numFmtId="0" fontId="76" fillId="50" borderId="222" xfId="0" applyFont="1" applyFill="1" applyBorder="1" applyAlignment="1">
      <alignment horizontal="left" vertical="center"/>
    </xf>
    <xf numFmtId="0" fontId="76" fillId="51" borderId="222" xfId="0" applyFont="1" applyFill="1" applyBorder="1" applyAlignment="1">
      <alignment horizontal="left" vertical="center"/>
    </xf>
    <xf numFmtId="0" fontId="76" fillId="38" borderId="222" xfId="0" applyFont="1" applyFill="1" applyBorder="1" applyAlignment="1">
      <alignment horizontal="left" vertical="center"/>
    </xf>
    <xf numFmtId="0" fontId="117" fillId="0" borderId="162" xfId="17" applyFont="1" applyFill="1" applyBorder="1" applyAlignment="1">
      <alignment horizontal="center" vertical="center" wrapText="1"/>
    </xf>
    <xf numFmtId="14" fontId="117" fillId="0" borderId="163" xfId="17" applyNumberFormat="1" applyFont="1" applyFill="1" applyBorder="1" applyAlignment="1">
      <alignment horizontal="center" vertical="center"/>
    </xf>
    <xf numFmtId="0" fontId="1" fillId="0" borderId="162" xfId="17" applyFill="1" applyBorder="1" applyAlignment="1">
      <alignment horizontal="center" vertical="center" wrapText="1"/>
    </xf>
    <xf numFmtId="14" fontId="1" fillId="0" borderId="163" xfId="17" applyNumberFormat="1" applyFill="1" applyBorder="1" applyAlignment="1">
      <alignment horizontal="center" vertical="center"/>
    </xf>
    <xf numFmtId="14" fontId="117" fillId="0" borderId="163" xfId="17" applyNumberFormat="1" applyFont="1" applyFill="1" applyBorder="1" applyAlignment="1">
      <alignment horizontal="center" vertical="center" wrapText="1"/>
    </xf>
    <xf numFmtId="0" fontId="121" fillId="0" borderId="0" xfId="0" applyFont="1" applyFill="1" applyAlignment="1">
      <alignment horizontal="center" vertical="center"/>
    </xf>
    <xf numFmtId="0" fontId="76" fillId="0" borderId="0" xfId="0" applyFont="1" applyFill="1" applyAlignment="1">
      <alignment horizontal="center" vertical="center" wrapText="1"/>
    </xf>
    <xf numFmtId="0" fontId="76" fillId="0" borderId="0" xfId="0" applyFont="1" applyFill="1" applyAlignment="1">
      <alignment horizontal="center" vertical="center"/>
    </xf>
    <xf numFmtId="0" fontId="13" fillId="0" borderId="205" xfId="2" applyFont="1" applyFill="1" applyBorder="1" applyAlignment="1">
      <alignment vertical="top" wrapText="1"/>
    </xf>
    <xf numFmtId="0" fontId="13" fillId="0" borderId="206" xfId="2" applyFont="1" applyFill="1" applyBorder="1" applyAlignment="1">
      <alignment vertical="top" wrapText="1"/>
    </xf>
    <xf numFmtId="0" fontId="13" fillId="0" borderId="207" xfId="2" applyFont="1" applyFill="1" applyBorder="1" applyAlignment="1">
      <alignment vertical="top" wrapText="1"/>
    </xf>
    <xf numFmtId="0" fontId="122" fillId="0" borderId="0" xfId="0" applyFont="1" applyFill="1" applyAlignment="1">
      <alignment vertical="center" wrapText="1"/>
    </xf>
    <xf numFmtId="0" fontId="153" fillId="0" borderId="0" xfId="0" applyFont="1">
      <alignment vertical="center"/>
    </xf>
    <xf numFmtId="0" fontId="152" fillId="22" borderId="0" xfId="0" applyFont="1" applyFill="1" applyAlignment="1">
      <alignment vertical="top" wrapText="1"/>
    </xf>
    <xf numFmtId="0" fontId="108" fillId="0" borderId="188" xfId="1" applyFont="1" applyFill="1" applyBorder="1" applyAlignment="1" applyProtection="1">
      <alignment vertical="top" wrapText="1"/>
    </xf>
    <xf numFmtId="0" fontId="108" fillId="0" borderId="188" xfId="2" applyFont="1" applyFill="1" applyBorder="1" applyAlignment="1">
      <alignment vertical="top" wrapText="1"/>
    </xf>
    <xf numFmtId="0" fontId="108" fillId="0" borderId="181" xfId="1" applyFont="1" applyBorder="1" applyAlignment="1" applyProtection="1">
      <alignment horizontal="left" vertical="top" wrapText="1"/>
    </xf>
    <xf numFmtId="14" fontId="108" fillId="24" borderId="228" xfId="1" applyNumberFormat="1" applyFont="1" applyFill="1" applyBorder="1" applyAlignment="1" applyProtection="1">
      <alignment horizontal="center" vertical="center" wrapText="1" shrinkToFit="1"/>
    </xf>
    <xf numFmtId="14" fontId="108" fillId="24" borderId="229" xfId="1" applyNumberFormat="1" applyFont="1" applyFill="1" applyBorder="1" applyAlignment="1" applyProtection="1">
      <alignment vertical="center" wrapText="1" shrinkToFit="1"/>
    </xf>
    <xf numFmtId="0" fontId="214" fillId="0" borderId="47" xfId="1" applyFont="1" applyFill="1" applyBorder="1" applyAlignment="1" applyProtection="1">
      <alignment vertical="top" wrapText="1"/>
    </xf>
    <xf numFmtId="0" fontId="8" fillId="0" borderId="235" xfId="1" applyFill="1" applyBorder="1" applyAlignment="1" applyProtection="1">
      <alignment vertical="top" wrapText="1"/>
    </xf>
    <xf numFmtId="56" fontId="21" fillId="24" borderId="0" xfId="1" applyNumberFormat="1" applyFont="1" applyFill="1" applyAlignment="1" applyProtection="1">
      <alignment horizontal="left" vertical="top" wrapText="1"/>
    </xf>
    <xf numFmtId="0" fontId="174" fillId="39" borderId="0" xfId="0" applyFont="1" applyFill="1" applyBorder="1" applyAlignment="1">
      <alignment vertical="top" wrapText="1"/>
    </xf>
    <xf numFmtId="0" fontId="130" fillId="22" borderId="222" xfId="0" applyFont="1" applyFill="1" applyBorder="1" applyAlignment="1">
      <alignment horizontal="left" vertical="center"/>
    </xf>
    <xf numFmtId="0" fontId="151" fillId="22" borderId="162" xfId="17" applyFont="1" applyFill="1" applyBorder="1" applyAlignment="1">
      <alignment horizontal="center" vertical="center" wrapText="1"/>
    </xf>
    <xf numFmtId="0" fontId="149" fillId="22" borderId="0" xfId="0" applyFont="1" applyFill="1" applyAlignment="1">
      <alignment horizontal="center" vertical="center" wrapText="1"/>
    </xf>
    <xf numFmtId="14" fontId="37" fillId="22" borderId="163" xfId="17" applyNumberFormat="1" applyFont="1" applyFill="1" applyBorder="1" applyAlignment="1">
      <alignment horizontal="center" vertical="center" wrapText="1"/>
    </xf>
    <xf numFmtId="0" fontId="13" fillId="22" borderId="162" xfId="17" applyFont="1" applyFill="1" applyBorder="1" applyAlignment="1">
      <alignment horizontal="center" vertical="center" wrapText="1"/>
    </xf>
    <xf numFmtId="14" fontId="13" fillId="22" borderId="163" xfId="17" applyNumberFormat="1" applyFont="1" applyFill="1" applyBorder="1" applyAlignment="1">
      <alignment horizontal="center" vertical="center"/>
    </xf>
    <xf numFmtId="0" fontId="37" fillId="22" borderId="162" xfId="17" applyFont="1" applyFill="1" applyBorder="1" applyAlignment="1">
      <alignment horizontal="center" vertical="center" wrapText="1"/>
    </xf>
    <xf numFmtId="14" fontId="37" fillId="22" borderId="163" xfId="17" applyNumberFormat="1" applyFont="1" applyFill="1" applyBorder="1" applyAlignment="1">
      <alignment horizontal="center" vertical="center"/>
    </xf>
    <xf numFmtId="0" fontId="1" fillId="22" borderId="162" xfId="17" applyFill="1" applyBorder="1" applyAlignment="1">
      <alignment horizontal="center" vertical="center" wrapText="1"/>
    </xf>
    <xf numFmtId="14" fontId="1" fillId="22" borderId="163" xfId="17" applyNumberFormat="1" applyFill="1" applyBorder="1" applyAlignment="1">
      <alignment horizontal="center" vertical="center"/>
    </xf>
    <xf numFmtId="0" fontId="76" fillId="52" borderId="222" xfId="0" applyFont="1" applyFill="1" applyBorder="1" applyAlignment="1">
      <alignment horizontal="left" vertical="center"/>
    </xf>
    <xf numFmtId="0" fontId="76" fillId="53" borderId="222" xfId="0" applyFont="1" applyFill="1" applyBorder="1" applyAlignment="1">
      <alignment horizontal="left" vertical="center"/>
    </xf>
    <xf numFmtId="0" fontId="69" fillId="0" borderId="0" xfId="1" applyFont="1" applyAlignment="1" applyProtection="1">
      <alignment vertical="center"/>
    </xf>
    <xf numFmtId="0" fontId="117" fillId="24" borderId="162" xfId="17" applyFont="1" applyFill="1" applyBorder="1" applyAlignment="1">
      <alignment horizontal="center" vertical="center" wrapText="1"/>
    </xf>
    <xf numFmtId="14" fontId="117" fillId="24" borderId="163" xfId="17" applyNumberFormat="1" applyFont="1" applyFill="1" applyBorder="1" applyAlignment="1">
      <alignment horizontal="center" vertical="center"/>
    </xf>
    <xf numFmtId="0" fontId="37" fillId="24" borderId="162" xfId="17" applyFont="1" applyFill="1" applyBorder="1" applyAlignment="1">
      <alignment horizontal="center" vertical="center" wrapText="1"/>
    </xf>
    <xf numFmtId="0" fontId="151" fillId="24" borderId="162" xfId="17" applyFont="1" applyFill="1" applyBorder="1" applyAlignment="1">
      <alignment horizontal="center" vertical="center" wrapText="1"/>
    </xf>
    <xf numFmtId="14" fontId="151" fillId="24" borderId="163" xfId="17" applyNumberFormat="1" applyFont="1" applyFill="1" applyBorder="1" applyAlignment="1">
      <alignment horizontal="center" vertical="center" wrapText="1"/>
    </xf>
    <xf numFmtId="3" fontId="13" fillId="22" borderId="0" xfId="0" applyNumberFormat="1" applyFont="1" applyFill="1" applyAlignment="1">
      <alignment horizontal="center" vertical="center"/>
    </xf>
    <xf numFmtId="14" fontId="108" fillId="26" borderId="185" xfId="2" applyNumberFormat="1" applyFont="1" applyFill="1" applyBorder="1" applyAlignment="1">
      <alignment horizontal="center" vertical="center"/>
    </xf>
    <xf numFmtId="0" fontId="69" fillId="0" borderId="191" xfId="1" applyFont="1" applyBorder="1" applyAlignment="1" applyProtection="1">
      <alignment vertical="center" wrapText="1"/>
    </xf>
    <xf numFmtId="0" fontId="152" fillId="24" borderId="0" xfId="0" applyFont="1" applyFill="1" applyAlignment="1">
      <alignment horizontal="center" vertical="center"/>
    </xf>
    <xf numFmtId="0" fontId="69" fillId="0" borderId="226" xfId="1" applyFont="1" applyBorder="1" applyAlignment="1" applyProtection="1">
      <alignment vertical="center"/>
    </xf>
    <xf numFmtId="0" fontId="69" fillId="0" borderId="203" xfId="1" applyFont="1" applyBorder="1" applyAlignment="1" applyProtection="1">
      <alignment vertical="center"/>
    </xf>
    <xf numFmtId="14" fontId="215" fillId="24" borderId="4" xfId="2" applyNumberFormat="1" applyFont="1" applyFill="1" applyBorder="1" applyAlignment="1">
      <alignment horizontal="center" vertical="center" shrinkToFit="1"/>
    </xf>
    <xf numFmtId="0" fontId="108" fillId="24" borderId="3" xfId="2" applyFont="1" applyFill="1" applyBorder="1" applyAlignment="1">
      <alignment vertical="center"/>
    </xf>
    <xf numFmtId="0" fontId="108" fillId="0" borderId="0" xfId="0" applyFont="1" applyBorder="1" applyAlignment="1">
      <alignment horizontal="left" vertical="top" wrapText="1"/>
    </xf>
    <xf numFmtId="0" fontId="69" fillId="0" borderId="145" xfId="1" applyFont="1" applyFill="1" applyBorder="1" applyAlignment="1" applyProtection="1">
      <alignment vertical="center"/>
    </xf>
    <xf numFmtId="0" fontId="69" fillId="0" borderId="216" xfId="1" applyFont="1" applyFill="1" applyBorder="1" applyAlignment="1" applyProtection="1">
      <alignment vertical="center"/>
    </xf>
    <xf numFmtId="0" fontId="13" fillId="0" borderId="217" xfId="2" applyFont="1" applyBorder="1" applyAlignment="1">
      <alignment vertical="center"/>
    </xf>
    <xf numFmtId="0" fontId="13" fillId="0" borderId="218" xfId="2" applyFont="1" applyBorder="1" applyAlignment="1">
      <alignment vertical="center"/>
    </xf>
    <xf numFmtId="0" fontId="13" fillId="0" borderId="0" xfId="2" applyFont="1" applyFill="1" applyBorder="1" applyAlignment="1">
      <alignment horizontal="center" vertical="center"/>
    </xf>
    <xf numFmtId="14" fontId="108" fillId="0" borderId="0" xfId="2" applyNumberFormat="1" applyFont="1" applyFill="1" applyBorder="1" applyAlignment="1">
      <alignment horizontal="center" vertical="center"/>
    </xf>
    <xf numFmtId="0" fontId="13" fillId="0" borderId="0" xfId="2" applyFont="1" applyFill="1" applyBorder="1" applyAlignment="1">
      <alignment vertical="top" wrapText="1"/>
    </xf>
    <xf numFmtId="0" fontId="84" fillId="0" borderId="0" xfId="0" applyFont="1" applyAlignment="1">
      <alignment horizontal="left" vertical="center" wrapText="1"/>
    </xf>
    <xf numFmtId="0" fontId="88" fillId="0" borderId="0" xfId="0" applyFont="1" applyAlignment="1">
      <alignment horizontal="left" vertical="center" wrapText="1"/>
    </xf>
    <xf numFmtId="0" fontId="87" fillId="0" borderId="0" xfId="0" applyFont="1" applyBorder="1" applyAlignment="1">
      <alignment horizontal="left" vertical="center" wrapText="1"/>
    </xf>
    <xf numFmtId="0" fontId="88" fillId="0" borderId="0" xfId="0" applyFont="1" applyAlignment="1">
      <alignment horizontal="left" vertical="top" wrapText="1"/>
    </xf>
    <xf numFmtId="0" fontId="84" fillId="0" borderId="0" xfId="0" applyFont="1" applyAlignment="1">
      <alignment horizontal="left" vertical="top" wrapText="1"/>
    </xf>
    <xf numFmtId="0" fontId="85" fillId="0" borderId="0" xfId="0" applyFont="1" applyBorder="1" applyAlignment="1">
      <alignment horizontal="left" vertical="center" wrapText="1"/>
    </xf>
    <xf numFmtId="0" fontId="6" fillId="0" borderId="74" xfId="0" applyFont="1" applyBorder="1" applyAlignment="1">
      <alignment horizontal="left" vertical="center"/>
    </xf>
    <xf numFmtId="0" fontId="6" fillId="0" borderId="0" xfId="0" applyFont="1" applyBorder="1" applyAlignment="1">
      <alignment horizontal="left" vertical="center"/>
    </xf>
    <xf numFmtId="0" fontId="6" fillId="0" borderId="76" xfId="0" applyFont="1" applyBorder="1" applyAlignment="1">
      <alignment horizontal="left" vertical="center"/>
    </xf>
    <xf numFmtId="0" fontId="180" fillId="6" borderId="0" xfId="0" applyFont="1" applyFill="1" applyAlignment="1">
      <alignment horizontal="left" vertical="center" wrapText="1"/>
    </xf>
    <xf numFmtId="0" fontId="180" fillId="6" borderId="76" xfId="0" applyFont="1" applyFill="1" applyBorder="1" applyAlignment="1">
      <alignment horizontal="left" vertical="center" wrapText="1"/>
    </xf>
    <xf numFmtId="0" fontId="180" fillId="6" borderId="0" xfId="0" applyFont="1" applyFill="1" applyAlignment="1">
      <alignment horizontal="left" vertical="center"/>
    </xf>
    <xf numFmtId="0" fontId="180" fillId="6" borderId="0" xfId="0" applyFont="1" applyFill="1" applyAlignment="1">
      <alignment horizontal="left" vertical="top" wrapText="1"/>
    </xf>
    <xf numFmtId="0" fontId="8" fillId="0" borderId="0" xfId="1" applyAlignment="1" applyProtection="1">
      <alignment horizontal="center" vertical="center" wrapText="1"/>
    </xf>
    <xf numFmtId="0" fontId="194" fillId="39" borderId="0" xfId="0" applyFont="1" applyFill="1" applyAlignment="1">
      <alignment horizontal="left" vertical="center" wrapText="1"/>
    </xf>
    <xf numFmtId="0" fontId="192" fillId="39" borderId="0" xfId="1" applyFont="1" applyFill="1" applyAlignment="1" applyProtection="1">
      <alignment horizontal="center" vertical="center" wrapText="1"/>
    </xf>
    <xf numFmtId="0" fontId="191" fillId="44" borderId="0" xfId="0" applyFont="1" applyFill="1" applyAlignment="1">
      <alignment horizontal="center" vertical="center" wrapText="1"/>
    </xf>
    <xf numFmtId="0" fontId="185" fillId="39" borderId="0" xfId="0" applyFont="1" applyFill="1" applyAlignment="1">
      <alignment horizontal="center" vertical="center"/>
    </xf>
    <xf numFmtId="0" fontId="185" fillId="39" borderId="0" xfId="0" applyFont="1" applyFill="1" applyAlignment="1">
      <alignment horizontal="center" vertical="center" wrapText="1"/>
    </xf>
    <xf numFmtId="0" fontId="186" fillId="39" borderId="0" xfId="0" applyFont="1" applyFill="1" applyBorder="1" applyAlignment="1">
      <alignment horizontal="center" vertical="center" wrapText="1"/>
    </xf>
    <xf numFmtId="0" fontId="174" fillId="39" borderId="0" xfId="0" applyFont="1" applyFill="1" applyAlignment="1">
      <alignment horizontal="center" vertical="center" wrapText="1"/>
    </xf>
    <xf numFmtId="0" fontId="10" fillId="7" borderId="158" xfId="17" applyFont="1" applyFill="1" applyBorder="1" applyAlignment="1">
      <alignment horizontal="left" vertical="center" wrapText="1"/>
    </xf>
    <xf numFmtId="0" fontId="10" fillId="7" borderId="155" xfId="17" applyFont="1" applyFill="1" applyBorder="1" applyAlignment="1">
      <alignment horizontal="left" vertical="center" wrapText="1"/>
    </xf>
    <xf numFmtId="0" fontId="10" fillId="7" borderId="159" xfId="17" applyFont="1" applyFill="1" applyBorder="1" applyAlignment="1">
      <alignment horizontal="left" vertical="center" wrapText="1"/>
    </xf>
    <xf numFmtId="0" fontId="37" fillId="22" borderId="205" xfId="17" applyFont="1" applyFill="1" applyBorder="1" applyAlignment="1">
      <alignment horizontal="left" vertical="top" wrapText="1"/>
    </xf>
    <xf numFmtId="0" fontId="37" fillId="22" borderId="206" xfId="17" applyFont="1" applyFill="1" applyBorder="1" applyAlignment="1">
      <alignment horizontal="left" vertical="top" wrapText="1"/>
    </xf>
    <xf numFmtId="0" fontId="37" fillId="22" borderId="207" xfId="17" applyFont="1" applyFill="1" applyBorder="1" applyAlignment="1">
      <alignment horizontal="left" vertical="top" wrapText="1"/>
    </xf>
    <xf numFmtId="0" fontId="50" fillId="0" borderId="54" xfId="17" applyFont="1" applyBorder="1" applyAlignment="1">
      <alignment horizontal="center" vertical="center"/>
    </xf>
    <xf numFmtId="0" fontId="50" fillId="0" borderId="55" xfId="17" applyFont="1" applyBorder="1" applyAlignment="1">
      <alignment horizontal="center" vertical="center"/>
    </xf>
    <xf numFmtId="0" fontId="50" fillId="0" borderId="56" xfId="17" applyFont="1" applyBorder="1" applyAlignment="1">
      <alignment horizontal="center" vertical="center"/>
    </xf>
    <xf numFmtId="0" fontId="1" fillId="0" borderId="82" xfId="17" applyBorder="1" applyAlignment="1">
      <alignment horizontal="center" vertical="center"/>
    </xf>
    <xf numFmtId="0" fontId="1" fillId="0" borderId="83" xfId="17" applyBorder="1" applyAlignment="1">
      <alignment horizontal="center" vertical="center"/>
    </xf>
    <xf numFmtId="0" fontId="1" fillId="0" borderId="84" xfId="17" applyBorder="1" applyAlignment="1">
      <alignment horizontal="center" vertical="center"/>
    </xf>
    <xf numFmtId="0" fontId="38" fillId="0" borderId="85" xfId="17" applyFont="1" applyBorder="1" applyAlignment="1">
      <alignment horizontal="center" vertical="center" wrapText="1"/>
    </xf>
    <xf numFmtId="0" fontId="38" fillId="0" borderId="50" xfId="17" applyFont="1" applyBorder="1" applyAlignment="1">
      <alignment horizontal="center" vertical="center" wrapText="1"/>
    </xf>
    <xf numFmtId="0" fontId="34" fillId="19" borderId="0" xfId="17" applyFont="1" applyFill="1" applyAlignment="1">
      <alignment horizontal="center" vertical="center"/>
    </xf>
    <xf numFmtId="179" fontId="11" fillId="0" borderId="86" xfId="17" applyNumberFormat="1" applyFont="1" applyBorder="1" applyAlignment="1">
      <alignment horizontal="center" vertical="center" shrinkToFit="1"/>
    </xf>
    <xf numFmtId="179" fontId="11" fillId="0" borderId="87" xfId="17" applyNumberFormat="1" applyFont="1" applyBorder="1" applyAlignment="1">
      <alignment horizontal="center" vertical="center" shrinkToFit="1"/>
    </xf>
    <xf numFmtId="0" fontId="48" fillId="0" borderId="88" xfId="17" applyFont="1" applyBorder="1" applyAlignment="1">
      <alignment horizontal="center" vertical="center"/>
    </xf>
    <xf numFmtId="0" fontId="48" fillId="0" borderId="89" xfId="17" applyFont="1" applyBorder="1" applyAlignment="1">
      <alignment horizontal="center" vertical="center"/>
    </xf>
    <xf numFmtId="0" fontId="37" fillId="12" borderId="90" xfId="18" applyFont="1" applyFill="1" applyBorder="1" applyAlignment="1">
      <alignment horizontal="center" vertical="center"/>
    </xf>
    <xf numFmtId="0" fontId="37" fillId="12" borderId="91" xfId="18" applyFont="1" applyFill="1" applyBorder="1" applyAlignment="1">
      <alignment horizontal="center" vertical="center"/>
    </xf>
    <xf numFmtId="0" fontId="12" fillId="0" borderId="146" xfId="17" applyFont="1" applyBorder="1" applyAlignment="1">
      <alignment horizontal="center" vertical="center" wrapText="1"/>
    </xf>
    <xf numFmtId="0" fontId="12" fillId="0" borderId="147" xfId="17" applyFont="1" applyBorder="1" applyAlignment="1">
      <alignment horizontal="center" vertical="center" wrapText="1"/>
    </xf>
    <xf numFmtId="0" fontId="12" fillId="0" borderId="148" xfId="17" applyFont="1" applyBorder="1" applyAlignment="1">
      <alignment horizontal="center" vertical="center" wrapText="1"/>
    </xf>
    <xf numFmtId="0" fontId="55" fillId="0" borderId="150" xfId="17" applyFont="1" applyBorder="1" applyAlignment="1">
      <alignment horizontal="center" vertical="center"/>
    </xf>
    <xf numFmtId="0" fontId="55" fillId="0" borderId="151" xfId="17" applyFont="1" applyBorder="1" applyAlignment="1">
      <alignment horizontal="center" vertical="center"/>
    </xf>
    <xf numFmtId="0" fontId="55" fillId="0" borderId="152" xfId="17" applyFont="1" applyBorder="1" applyAlignment="1">
      <alignment horizontal="center" vertical="center"/>
    </xf>
    <xf numFmtId="0" fontId="37" fillId="24" borderId="205" xfId="17" applyFont="1" applyFill="1" applyBorder="1" applyAlignment="1">
      <alignment horizontal="left" vertical="top" wrapText="1"/>
    </xf>
    <xf numFmtId="0" fontId="37" fillId="24" borderId="206" xfId="17" applyFont="1" applyFill="1" applyBorder="1" applyAlignment="1">
      <alignment horizontal="left" vertical="top" wrapText="1"/>
    </xf>
    <xf numFmtId="0" fontId="37" fillId="24" borderId="207" xfId="17" applyFont="1" applyFill="1" applyBorder="1" applyAlignment="1">
      <alignment horizontal="left" vertical="top" wrapText="1"/>
    </xf>
    <xf numFmtId="0" fontId="199" fillId="0" borderId="205" xfId="17" applyFont="1" applyFill="1" applyBorder="1" applyAlignment="1">
      <alignment horizontal="left" vertical="top" wrapText="1"/>
    </xf>
    <xf numFmtId="0" fontId="37" fillId="0" borderId="206" xfId="17" applyFont="1" applyFill="1" applyBorder="1" applyAlignment="1">
      <alignment horizontal="left" vertical="top" wrapText="1"/>
    </xf>
    <xf numFmtId="0" fontId="37" fillId="0" borderId="207" xfId="17" applyFont="1" applyFill="1" applyBorder="1" applyAlignment="1">
      <alignment horizontal="left" vertical="top" wrapText="1"/>
    </xf>
    <xf numFmtId="0" fontId="13" fillId="22" borderId="205" xfId="17" applyFont="1" applyFill="1" applyBorder="1" applyAlignment="1">
      <alignment horizontal="left" vertical="top" wrapText="1"/>
    </xf>
    <xf numFmtId="0" fontId="13" fillId="22" borderId="206" xfId="17" applyFont="1" applyFill="1" applyBorder="1" applyAlignment="1">
      <alignment horizontal="left" vertical="top" wrapText="1"/>
    </xf>
    <xf numFmtId="0" fontId="13" fillId="22" borderId="207" xfId="17" applyFont="1" applyFill="1" applyBorder="1" applyAlignment="1">
      <alignment horizontal="left" vertical="top" wrapText="1"/>
    </xf>
    <xf numFmtId="0" fontId="37" fillId="0" borderId="205" xfId="17" applyFont="1" applyFill="1" applyBorder="1" applyAlignment="1">
      <alignment horizontal="left" vertical="top" wrapText="1"/>
    </xf>
    <xf numFmtId="0" fontId="13" fillId="0" borderId="205" xfId="2" applyFont="1" applyFill="1" applyBorder="1" applyAlignment="1">
      <alignment horizontal="left" vertical="top" wrapText="1"/>
    </xf>
    <xf numFmtId="0" fontId="13" fillId="0" borderId="206" xfId="2" applyFont="1" applyFill="1" applyBorder="1" applyAlignment="1">
      <alignment horizontal="left" vertical="top" wrapText="1"/>
    </xf>
    <xf numFmtId="0" fontId="13" fillId="0" borderId="207" xfId="2" applyFont="1" applyFill="1" applyBorder="1" applyAlignment="1">
      <alignment horizontal="left" vertical="top" wrapText="1"/>
    </xf>
    <xf numFmtId="0" fontId="60" fillId="14" borderId="64" xfId="17" applyFont="1" applyFill="1" applyBorder="1" applyAlignment="1">
      <alignment horizontal="right" vertical="center" wrapText="1"/>
    </xf>
    <xf numFmtId="0" fontId="61" fillId="14" borderId="64" xfId="0" applyFont="1" applyFill="1" applyBorder="1" applyAlignment="1">
      <alignment horizontal="right" vertical="center"/>
    </xf>
    <xf numFmtId="0" fontId="0" fillId="14" borderId="64" xfId="0" applyFill="1" applyBorder="1" applyAlignment="1">
      <alignment horizontal="right" vertical="center"/>
    </xf>
    <xf numFmtId="180" fontId="60" fillId="14" borderId="64" xfId="17" applyNumberFormat="1" applyFont="1" applyFill="1" applyBorder="1" applyAlignment="1">
      <alignment horizontal="center" vertical="center" wrapText="1"/>
    </xf>
    <xf numFmtId="180" fontId="0" fillId="14" borderId="64" xfId="0" applyNumberFormat="1" applyFill="1" applyBorder="1" applyAlignment="1">
      <alignment horizontal="center" vertical="center" wrapText="1"/>
    </xf>
    <xf numFmtId="0" fontId="62" fillId="15" borderId="65" xfId="17" applyFont="1" applyFill="1" applyBorder="1" applyAlignment="1">
      <alignment horizontal="center" vertical="center" wrapText="1"/>
    </xf>
    <xf numFmtId="0" fontId="63" fillId="15" borderId="65" xfId="0" applyFont="1" applyFill="1" applyBorder="1" applyAlignment="1">
      <alignment horizontal="center" vertical="center"/>
    </xf>
    <xf numFmtId="0" fontId="62" fillId="11" borderId="65" xfId="0" applyFont="1" applyFill="1" applyBorder="1" applyAlignment="1">
      <alignment horizontal="center" vertical="center"/>
    </xf>
    <xf numFmtId="0" fontId="65" fillId="11" borderId="65" xfId="0" applyFont="1" applyFill="1" applyBorder="1" applyAlignment="1">
      <alignment horizontal="center" vertical="center"/>
    </xf>
    <xf numFmtId="0" fontId="67" fillId="21" borderId="127" xfId="16" applyFont="1" applyFill="1" applyBorder="1" applyAlignment="1">
      <alignment horizontal="center" vertical="center"/>
    </xf>
    <xf numFmtId="0" fontId="67" fillId="21" borderId="132" xfId="16" applyFont="1" applyFill="1" applyBorder="1" applyAlignment="1">
      <alignment horizontal="center" vertical="center"/>
    </xf>
    <xf numFmtId="0" fontId="67" fillId="21" borderId="134" xfId="16" applyFont="1" applyFill="1" applyBorder="1" applyAlignment="1">
      <alignment horizontal="center" vertical="center"/>
    </xf>
    <xf numFmtId="0" fontId="68" fillId="2" borderId="128" xfId="16" applyFont="1" applyFill="1" applyBorder="1" applyAlignment="1">
      <alignment vertical="center" wrapText="1"/>
    </xf>
    <xf numFmtId="0" fontId="68" fillId="2" borderId="129" xfId="16" applyFont="1" applyFill="1" applyBorder="1" applyAlignment="1">
      <alignment vertical="center" wrapText="1"/>
    </xf>
    <xf numFmtId="0" fontId="68" fillId="2" borderId="130" xfId="16" applyFont="1" applyFill="1" applyBorder="1" applyAlignment="1">
      <alignment vertical="center" wrapText="1"/>
    </xf>
    <xf numFmtId="0" fontId="68" fillId="2" borderId="106" xfId="16" applyFont="1" applyFill="1" applyBorder="1" applyAlignment="1">
      <alignment vertical="center" wrapText="1"/>
    </xf>
    <xf numFmtId="0" fontId="68" fillId="2" borderId="0" xfId="16" applyFont="1" applyFill="1" applyAlignment="1">
      <alignment vertical="center" wrapText="1"/>
    </xf>
    <xf numFmtId="0" fontId="68" fillId="2" borderId="107" xfId="16" applyFont="1" applyFill="1" applyBorder="1" applyAlignment="1">
      <alignment vertical="center" wrapText="1"/>
    </xf>
    <xf numFmtId="0" fontId="68" fillId="2" borderId="135" xfId="16" applyFont="1" applyFill="1" applyBorder="1" applyAlignment="1">
      <alignment vertical="center" wrapText="1"/>
    </xf>
    <xf numFmtId="0" fontId="68" fillId="2" borderId="136" xfId="16" applyFont="1" applyFill="1" applyBorder="1" applyAlignment="1">
      <alignment vertical="center" wrapText="1"/>
    </xf>
    <xf numFmtId="0" fontId="68" fillId="2" borderId="137" xfId="16" applyFont="1" applyFill="1" applyBorder="1" applyAlignment="1">
      <alignment vertical="center" wrapText="1"/>
    </xf>
    <xf numFmtId="0" fontId="68" fillId="2" borderId="128" xfId="16" applyFont="1" applyFill="1" applyBorder="1" applyAlignment="1">
      <alignment horizontal="left" vertical="center" wrapText="1"/>
    </xf>
    <xf numFmtId="0" fontId="68" fillId="2" borderId="129" xfId="16" applyFont="1" applyFill="1" applyBorder="1" applyAlignment="1">
      <alignment horizontal="left" vertical="center" wrapText="1"/>
    </xf>
    <xf numFmtId="0" fontId="68" fillId="2" borderId="131" xfId="16" applyFont="1" applyFill="1" applyBorder="1" applyAlignment="1">
      <alignment horizontal="left" vertical="center" wrapText="1"/>
    </xf>
    <xf numFmtId="0" fontId="68" fillId="2" borderId="106" xfId="16" applyFont="1" applyFill="1" applyBorder="1" applyAlignment="1">
      <alignment horizontal="left" vertical="center" wrapText="1"/>
    </xf>
    <xf numFmtId="0" fontId="68" fillId="2" borderId="0" xfId="16" applyFont="1" applyFill="1" applyAlignment="1">
      <alignment horizontal="left" vertical="center" wrapText="1"/>
    </xf>
    <xf numFmtId="0" fontId="68" fillId="2" borderId="133" xfId="16" applyFont="1" applyFill="1" applyBorder="1" applyAlignment="1">
      <alignment horizontal="left" vertical="center" wrapText="1"/>
    </xf>
    <xf numFmtId="0" fontId="68" fillId="2" borderId="135" xfId="16" applyFont="1" applyFill="1" applyBorder="1" applyAlignment="1">
      <alignment horizontal="left" vertical="center" wrapText="1"/>
    </xf>
    <xf numFmtId="0" fontId="68" fillId="2" borderId="136" xfId="16" applyFont="1" applyFill="1" applyBorder="1" applyAlignment="1">
      <alignment horizontal="left" vertical="center" wrapText="1"/>
    </xf>
    <xf numFmtId="0" fontId="68" fillId="2" borderId="138" xfId="16" applyFont="1" applyFill="1" applyBorder="1" applyAlignment="1">
      <alignment horizontal="left" vertical="center" wrapText="1"/>
    </xf>
    <xf numFmtId="0" fontId="7" fillId="6" borderId="40" xfId="17" applyFont="1" applyFill="1" applyBorder="1" applyAlignment="1">
      <alignment horizontal="center" vertical="center" wrapText="1"/>
    </xf>
    <xf numFmtId="0" fontId="60" fillId="31" borderId="78" xfId="17" applyFont="1" applyFill="1" applyBorder="1" applyAlignment="1">
      <alignment horizontal="center" vertical="center" wrapText="1"/>
    </xf>
    <xf numFmtId="0" fontId="58" fillId="18" borderId="78" xfId="17" applyFont="1" applyFill="1" applyBorder="1" applyAlignment="1">
      <alignment horizontal="center" vertical="center" wrapText="1"/>
    </xf>
    <xf numFmtId="0" fontId="0" fillId="18" borderId="78" xfId="0" applyFill="1" applyBorder="1" applyAlignment="1">
      <alignment horizontal="center" vertical="center" wrapText="1"/>
    </xf>
    <xf numFmtId="0" fontId="68" fillId="3" borderId="79" xfId="17" applyFont="1" applyFill="1" applyBorder="1" applyAlignment="1">
      <alignment horizontal="center" vertical="center" wrapText="1"/>
    </xf>
    <xf numFmtId="0" fontId="68" fillId="3" borderId="80" xfId="17" applyFont="1" applyFill="1" applyBorder="1" applyAlignment="1">
      <alignment horizontal="center" vertical="center" wrapText="1"/>
    </xf>
    <xf numFmtId="0" fontId="68" fillId="3" borderId="81" xfId="17" applyFont="1" applyFill="1" applyBorder="1" applyAlignment="1">
      <alignment horizontal="center" vertical="center" wrapText="1"/>
    </xf>
    <xf numFmtId="180" fontId="60" fillId="3" borderId="79" xfId="17" applyNumberFormat="1" applyFont="1" applyFill="1" applyBorder="1" applyAlignment="1">
      <alignment horizontal="center" vertical="center" wrapText="1"/>
    </xf>
    <xf numFmtId="180" fontId="60" fillId="3" borderId="81" xfId="17" applyNumberFormat="1" applyFont="1" applyFill="1" applyBorder="1" applyAlignment="1">
      <alignment horizontal="center" vertical="center" wrapText="1"/>
    </xf>
    <xf numFmtId="0" fontId="13" fillId="22" borderId="205" xfId="2" applyFont="1" applyFill="1" applyBorder="1" applyAlignment="1">
      <alignment horizontal="left" vertical="top" wrapText="1"/>
    </xf>
    <xf numFmtId="0" fontId="13" fillId="22" borderId="206" xfId="2" applyFont="1" applyFill="1" applyBorder="1" applyAlignment="1">
      <alignment horizontal="left" vertical="top" wrapText="1"/>
    </xf>
    <xf numFmtId="0" fontId="13" fillId="22" borderId="207" xfId="2" applyFont="1" applyFill="1" applyBorder="1" applyAlignment="1">
      <alignment horizontal="left" vertical="top" wrapText="1"/>
    </xf>
    <xf numFmtId="0" fontId="123" fillId="0" borderId="205" xfId="2" applyFont="1" applyFill="1" applyBorder="1" applyAlignment="1">
      <alignment horizontal="left" vertical="top" wrapText="1"/>
    </xf>
    <xf numFmtId="0" fontId="123" fillId="0" borderId="206" xfId="2" applyFont="1" applyFill="1" applyBorder="1" applyAlignment="1">
      <alignment horizontal="left" vertical="top" wrapText="1"/>
    </xf>
    <xf numFmtId="0" fontId="123" fillId="0" borderId="207" xfId="2" applyFont="1" applyFill="1" applyBorder="1" applyAlignment="1">
      <alignment horizontal="left" vertical="top" wrapText="1"/>
    </xf>
    <xf numFmtId="0" fontId="207" fillId="47" borderId="0" xfId="20" applyFont="1" applyFill="1" applyAlignment="1">
      <alignment horizontal="center" vertical="center"/>
    </xf>
    <xf numFmtId="0" fontId="104" fillId="22" borderId="0" xfId="0" applyFont="1" applyFill="1" applyAlignment="1">
      <alignment horizontal="left" vertical="center"/>
    </xf>
    <xf numFmtId="0" fontId="79" fillId="0" borderId="117" xfId="0" applyFont="1" applyBorder="1" applyAlignment="1">
      <alignment horizontal="left" vertical="center"/>
    </xf>
    <xf numFmtId="0" fontId="129" fillId="22" borderId="0" xfId="0" applyFont="1" applyFill="1" applyAlignment="1">
      <alignment horizontal="center" vertical="top" wrapText="1"/>
    </xf>
    <xf numFmtId="0" fontId="79" fillId="22" borderId="117" xfId="0" applyFont="1" applyFill="1" applyBorder="1" applyAlignment="1">
      <alignment horizontal="left" vertical="center"/>
    </xf>
    <xf numFmtId="0" fontId="105" fillId="33" borderId="0" xfId="0" applyFont="1" applyFill="1" applyAlignment="1">
      <alignment horizontal="left" vertical="center" wrapText="1"/>
    </xf>
    <xf numFmtId="0" fontId="79" fillId="25" borderId="118" xfId="0" applyFont="1" applyFill="1" applyBorder="1" applyAlignment="1">
      <alignment horizontal="left" vertical="center"/>
    </xf>
    <xf numFmtId="0" fontId="79" fillId="25" borderId="119" xfId="0" applyFont="1" applyFill="1" applyBorder="1" applyAlignment="1">
      <alignment horizontal="left" vertical="center"/>
    </xf>
    <xf numFmtId="0" fontId="79" fillId="25" borderId="120" xfId="0" applyFont="1" applyFill="1" applyBorder="1" applyAlignment="1">
      <alignment horizontal="left" vertical="center"/>
    </xf>
    <xf numFmtId="0" fontId="107" fillId="26" borderId="118" xfId="0" applyFont="1" applyFill="1" applyBorder="1" applyAlignment="1">
      <alignment horizontal="left" vertical="center"/>
    </xf>
    <xf numFmtId="0" fontId="107" fillId="26" borderId="119" xfId="0" applyFont="1" applyFill="1" applyBorder="1" applyAlignment="1">
      <alignment horizontal="left" vertical="center"/>
    </xf>
    <xf numFmtId="0" fontId="107" fillId="26" borderId="120" xfId="0" applyFont="1" applyFill="1" applyBorder="1" applyAlignment="1">
      <alignment horizontal="left" vertical="center"/>
    </xf>
    <xf numFmtId="0" fontId="79" fillId="25" borderId="121" xfId="0" applyFont="1" applyFill="1" applyBorder="1" applyAlignment="1">
      <alignment horizontal="left" vertical="center"/>
    </xf>
    <xf numFmtId="0" fontId="79" fillId="25" borderId="122" xfId="0" applyFont="1" applyFill="1" applyBorder="1" applyAlignment="1">
      <alignment horizontal="left" vertical="center"/>
    </xf>
    <xf numFmtId="0" fontId="79" fillId="25" borderId="123" xfId="0" applyFont="1" applyFill="1" applyBorder="1" applyAlignment="1">
      <alignment horizontal="left" vertical="center"/>
    </xf>
    <xf numFmtId="0" fontId="79" fillId="25" borderId="126" xfId="0" applyFont="1" applyFill="1" applyBorder="1" applyAlignment="1">
      <alignment horizontal="left" vertical="center"/>
    </xf>
    <xf numFmtId="0" fontId="79" fillId="25" borderId="124" xfId="0" applyFont="1" applyFill="1" applyBorder="1" applyAlignment="1">
      <alignment horizontal="left" vertical="center"/>
    </xf>
    <xf numFmtId="0" fontId="79" fillId="25" borderId="125" xfId="0" applyFont="1" applyFill="1" applyBorder="1" applyAlignment="1">
      <alignment horizontal="left" vertical="center"/>
    </xf>
    <xf numFmtId="0" fontId="81" fillId="0" borderId="115" xfId="0" applyFont="1" applyBorder="1" applyAlignment="1">
      <alignment horizontal="justify" vertical="center" wrapText="1"/>
    </xf>
    <xf numFmtId="0" fontId="81" fillId="0" borderId="116" xfId="0" applyFont="1" applyBorder="1" applyAlignment="1">
      <alignment horizontal="justify" vertical="center" wrapText="1"/>
    </xf>
    <xf numFmtId="0" fontId="79" fillId="0" borderId="115" xfId="0" applyFont="1" applyBorder="1" applyAlignment="1">
      <alignment horizontal="justify" vertical="center" wrapText="1"/>
    </xf>
    <xf numFmtId="0" fontId="79" fillId="0" borderId="116" xfId="0" applyFont="1" applyBorder="1" applyAlignment="1">
      <alignment horizontal="justify" vertical="center" wrapText="1"/>
    </xf>
    <xf numFmtId="0" fontId="146" fillId="28" borderId="0" xfId="0" applyFont="1" applyFill="1" applyAlignment="1">
      <alignment horizontal="left" vertical="center" wrapText="1"/>
    </xf>
    <xf numFmtId="0" fontId="141" fillId="26" borderId="0" xfId="0" applyFont="1" applyFill="1" applyAlignment="1">
      <alignment horizontal="left" vertical="center"/>
    </xf>
    <xf numFmtId="0" fontId="142" fillId="26" borderId="0" xfId="1" applyFont="1" applyFill="1" applyBorder="1" applyAlignment="1" applyProtection="1">
      <alignment horizontal="left" vertical="top" wrapText="1"/>
    </xf>
    <xf numFmtId="0" fontId="73" fillId="27" borderId="0" xfId="0" applyFont="1" applyFill="1" applyAlignment="1">
      <alignment horizontal="center" vertical="top" wrapText="1"/>
    </xf>
    <xf numFmtId="0" fontId="73" fillId="27" borderId="0" xfId="0" applyFont="1" applyFill="1" applyAlignment="1">
      <alignment horizontal="right" vertical="top" wrapText="1"/>
    </xf>
    <xf numFmtId="0" fontId="118" fillId="32" borderId="0" xfId="0" applyFont="1" applyFill="1" applyAlignment="1">
      <alignment horizontal="center" vertical="top" wrapText="1"/>
    </xf>
    <xf numFmtId="0" fontId="105" fillId="32" borderId="0" xfId="0" applyFont="1" applyFill="1" applyAlignment="1">
      <alignment horizontal="center" vertical="top" wrapText="1"/>
    </xf>
    <xf numFmtId="0" fontId="138" fillId="36" borderId="0" xfId="0" applyFont="1" applyFill="1" applyAlignment="1">
      <alignment horizontal="left" vertical="top" wrapText="1"/>
    </xf>
    <xf numFmtId="0" fontId="137" fillId="36" borderId="0" xfId="0" applyFont="1" applyFill="1" applyAlignment="1">
      <alignment horizontal="left" vertical="top" wrapText="1"/>
    </xf>
    <xf numFmtId="0" fontId="18" fillId="36" borderId="0" xfId="0" applyFont="1" applyFill="1" applyAlignment="1">
      <alignment horizontal="center" vertical="center"/>
    </xf>
    <xf numFmtId="0" fontId="118" fillId="36" borderId="0" xfId="0" applyFont="1" applyFill="1" applyAlignment="1">
      <alignment horizontal="center" vertical="center"/>
    </xf>
    <xf numFmtId="0" fontId="165" fillId="27" borderId="0" xfId="0" applyFont="1" applyFill="1" applyAlignment="1">
      <alignment horizontal="center" vertical="top" wrapText="1"/>
    </xf>
    <xf numFmtId="0" fontId="73" fillId="27" borderId="0" xfId="0" applyFont="1" applyFill="1" applyAlignment="1">
      <alignment horizontal="left" vertical="top" wrapText="1"/>
    </xf>
    <xf numFmtId="0" fontId="73" fillId="27" borderId="0" xfId="0" applyFont="1" applyFill="1" applyAlignment="1">
      <alignment horizontal="left" vertical="top" wrapText="1" indent="4"/>
    </xf>
    <xf numFmtId="0" fontId="129" fillId="26" borderId="0" xfId="0" applyFont="1" applyFill="1" applyAlignment="1">
      <alignment horizontal="center" vertical="center" wrapText="1"/>
    </xf>
    <xf numFmtId="0" fontId="189" fillId="22" borderId="0" xfId="0" applyFont="1" applyFill="1" applyAlignment="1">
      <alignment horizontal="center" vertical="top" wrapText="1"/>
    </xf>
    <xf numFmtId="0" fontId="0" fillId="22" borderId="0" xfId="0" applyFill="1" applyAlignment="1">
      <alignment horizontal="center" vertical="center" wrapText="1"/>
    </xf>
    <xf numFmtId="0" fontId="173" fillId="22" borderId="0" xfId="0" applyFont="1" applyFill="1" applyAlignment="1">
      <alignment horizontal="center" vertical="center" wrapText="1"/>
    </xf>
    <xf numFmtId="0" fontId="152" fillId="22" borderId="0" xfId="0" applyFont="1" applyFill="1" applyAlignment="1">
      <alignment horizontal="left" vertical="top" wrapText="1"/>
    </xf>
    <xf numFmtId="14" fontId="108" fillId="3" borderId="1" xfId="1" applyNumberFormat="1" applyFont="1" applyFill="1" applyBorder="1" applyAlignment="1" applyProtection="1">
      <alignment horizontal="center" vertical="center" wrapText="1"/>
    </xf>
    <xf numFmtId="14" fontId="108" fillId="3" borderId="2" xfId="1" applyNumberFormat="1" applyFont="1" applyFill="1" applyBorder="1" applyAlignment="1" applyProtection="1">
      <alignment horizontal="center" vertical="center" wrapText="1"/>
    </xf>
    <xf numFmtId="14" fontId="115" fillId="3" borderId="45" xfId="2" applyNumberFormat="1" applyFont="1" applyFill="1" applyBorder="1" applyAlignment="1">
      <alignment horizontal="center" vertical="center" shrinkToFit="1"/>
    </xf>
    <xf numFmtId="14" fontId="115" fillId="3" borderId="2" xfId="2" applyNumberFormat="1" applyFont="1" applyFill="1" applyBorder="1" applyAlignment="1">
      <alignment horizontal="center" vertical="center" shrinkToFit="1"/>
    </xf>
    <xf numFmtId="56" fontId="108" fillId="3" borderId="45" xfId="2" applyNumberFormat="1" applyFont="1" applyFill="1" applyBorder="1" applyAlignment="1">
      <alignment horizontal="center" vertical="center" wrapText="1"/>
    </xf>
    <xf numFmtId="56" fontId="108" fillId="3" borderId="2" xfId="2" applyNumberFormat="1" applyFont="1" applyFill="1" applyBorder="1" applyAlignment="1">
      <alignment horizontal="center" vertical="center" wrapText="1"/>
    </xf>
    <xf numFmtId="56" fontId="108" fillId="24" borderId="45" xfId="2" applyNumberFormat="1" applyFont="1" applyFill="1" applyBorder="1" applyAlignment="1">
      <alignment horizontal="center" vertical="center" wrapText="1"/>
    </xf>
    <xf numFmtId="56" fontId="108" fillId="24" borderId="2" xfId="2" applyNumberFormat="1" applyFont="1" applyFill="1" applyBorder="1" applyAlignment="1">
      <alignment horizontal="center" vertical="center" wrapText="1"/>
    </xf>
    <xf numFmtId="56" fontId="108" fillId="24" borderId="166" xfId="2" applyNumberFormat="1" applyFont="1" applyFill="1" applyBorder="1" applyAlignment="1">
      <alignment horizontal="center" vertical="center" wrapText="1"/>
    </xf>
    <xf numFmtId="14" fontId="108" fillId="24" borderId="187" xfId="1" applyNumberFormat="1" applyFont="1" applyFill="1" applyBorder="1" applyAlignment="1" applyProtection="1">
      <alignment horizontal="center" vertical="center" wrapText="1"/>
    </xf>
    <xf numFmtId="0" fontId="108" fillId="24" borderId="187" xfId="2" applyFont="1" applyFill="1" applyBorder="1" applyAlignment="1">
      <alignment horizontal="center" vertical="center"/>
    </xf>
    <xf numFmtId="0" fontId="108" fillId="24" borderId="192" xfId="2" applyFont="1" applyFill="1" applyBorder="1" applyAlignment="1">
      <alignment horizontal="center" vertical="center"/>
    </xf>
    <xf numFmtId="0" fontId="108" fillId="24" borderId="196" xfId="2" applyFont="1" applyFill="1" applyBorder="1" applyAlignment="1">
      <alignment horizontal="center" vertical="center"/>
    </xf>
    <xf numFmtId="14" fontId="108" fillId="24" borderId="45" xfId="2" applyNumberFormat="1" applyFont="1" applyFill="1" applyBorder="1" applyAlignment="1">
      <alignment horizontal="center" vertical="center" wrapText="1" shrinkToFit="1"/>
    </xf>
    <xf numFmtId="14" fontId="108" fillId="24" borderId="2" xfId="2" applyNumberFormat="1" applyFont="1" applyFill="1" applyBorder="1" applyAlignment="1">
      <alignment horizontal="center" vertical="center" shrinkToFit="1"/>
    </xf>
    <xf numFmtId="14" fontId="108" fillId="24" borderId="195" xfId="2" applyNumberFormat="1" applyFont="1" applyFill="1" applyBorder="1" applyAlignment="1">
      <alignment horizontal="center" vertical="center" shrinkToFit="1"/>
    </xf>
    <xf numFmtId="14" fontId="108" fillId="24" borderId="171" xfId="1" applyNumberFormat="1" applyFont="1" applyFill="1" applyBorder="1" applyAlignment="1" applyProtection="1">
      <alignment horizontal="center" vertical="center" wrapText="1" shrinkToFit="1"/>
    </xf>
    <xf numFmtId="14" fontId="108" fillId="24" borderId="173" xfId="1" applyNumberFormat="1" applyFont="1" applyFill="1" applyBorder="1" applyAlignment="1" applyProtection="1">
      <alignment horizontal="center" vertical="center" wrapText="1" shrinkToFit="1"/>
    </xf>
    <xf numFmtId="14" fontId="108" fillId="24" borderId="172" xfId="1" applyNumberFormat="1" applyFont="1" applyFill="1" applyBorder="1" applyAlignment="1" applyProtection="1">
      <alignment horizontal="center" vertical="center" wrapText="1" shrinkToFit="1"/>
    </xf>
    <xf numFmtId="56" fontId="108" fillId="24" borderId="3" xfId="2" applyNumberFormat="1" applyFont="1" applyFill="1" applyBorder="1" applyAlignment="1">
      <alignment horizontal="center" vertical="center" wrapText="1"/>
    </xf>
    <xf numFmtId="56" fontId="108" fillId="24" borderId="227" xfId="2" applyNumberFormat="1" applyFont="1" applyFill="1" applyBorder="1" applyAlignment="1">
      <alignment horizontal="center" vertical="center" wrapText="1"/>
    </xf>
    <xf numFmtId="56" fontId="108" fillId="24" borderId="228" xfId="2" applyNumberFormat="1" applyFont="1" applyFill="1" applyBorder="1" applyAlignment="1">
      <alignment horizontal="center" vertical="center" wrapText="1"/>
    </xf>
    <xf numFmtId="56" fontId="108" fillId="24" borderId="229" xfId="2" applyNumberFormat="1" applyFont="1" applyFill="1" applyBorder="1" applyAlignment="1">
      <alignment horizontal="center" vertical="center" wrapText="1"/>
    </xf>
    <xf numFmtId="14" fontId="108" fillId="24" borderId="169" xfId="1" applyNumberFormat="1" applyFont="1" applyFill="1" applyBorder="1" applyAlignment="1" applyProtection="1">
      <alignment horizontal="center" vertical="center" wrapText="1" shrinkToFit="1"/>
    </xf>
    <xf numFmtId="14" fontId="108" fillId="24" borderId="167" xfId="1" applyNumberFormat="1" applyFont="1" applyFill="1" applyBorder="1" applyAlignment="1" applyProtection="1">
      <alignment horizontal="center" vertical="center" wrapText="1" shrinkToFit="1"/>
    </xf>
    <xf numFmtId="14" fontId="108" fillId="24" borderId="170" xfId="1" applyNumberFormat="1" applyFont="1" applyFill="1" applyBorder="1" applyAlignment="1" applyProtection="1">
      <alignment horizontal="center" vertical="center" wrapText="1" shrinkToFit="1"/>
    </xf>
    <xf numFmtId="56" fontId="108" fillId="24" borderId="45" xfId="1" applyNumberFormat="1" applyFont="1" applyFill="1" applyBorder="1" applyAlignment="1" applyProtection="1">
      <alignment horizontal="center" vertical="center" wrapText="1"/>
    </xf>
    <xf numFmtId="56" fontId="108" fillId="24" borderId="2" xfId="1" applyNumberFormat="1" applyFont="1" applyFill="1" applyBorder="1" applyAlignment="1" applyProtection="1">
      <alignment horizontal="center" vertical="center" wrapText="1"/>
    </xf>
    <xf numFmtId="56" fontId="108" fillId="24" borderId="3" xfId="1" applyNumberFormat="1" applyFont="1" applyFill="1" applyBorder="1" applyAlignment="1" applyProtection="1">
      <alignment horizontal="center" vertical="center" wrapText="1"/>
    </xf>
    <xf numFmtId="14" fontId="108" fillId="24" borderId="169" xfId="2" applyNumberFormat="1" applyFont="1" applyFill="1" applyBorder="1" applyAlignment="1">
      <alignment horizontal="center" vertical="center" wrapText="1" shrinkToFit="1"/>
    </xf>
    <xf numFmtId="14" fontId="108" fillId="24" borderId="167" xfId="2" applyNumberFormat="1" applyFont="1" applyFill="1" applyBorder="1" applyAlignment="1">
      <alignment horizontal="center" vertical="center" wrapText="1" shrinkToFit="1"/>
    </xf>
    <xf numFmtId="14" fontId="108" fillId="24" borderId="168" xfId="2" applyNumberFormat="1" applyFont="1" applyFill="1" applyBorder="1" applyAlignment="1">
      <alignment horizontal="center" vertical="center" wrapText="1" shrinkToFit="1"/>
    </xf>
    <xf numFmtId="14" fontId="29" fillId="24" borderId="45" xfId="2" applyNumberFormat="1" applyFont="1" applyFill="1" applyBorder="1" applyAlignment="1">
      <alignment horizontal="center" vertical="center" shrinkToFit="1"/>
    </xf>
    <xf numFmtId="14" fontId="29" fillId="24" borderId="2" xfId="2" applyNumberFormat="1" applyFont="1" applyFill="1" applyBorder="1" applyAlignment="1">
      <alignment horizontal="center" vertical="center" shrinkToFit="1"/>
    </xf>
    <xf numFmtId="14" fontId="29" fillId="24" borderId="195" xfId="2" applyNumberFormat="1" applyFont="1" applyFill="1" applyBorder="1" applyAlignment="1">
      <alignment horizontal="center" vertical="center" shrinkToFit="1"/>
    </xf>
    <xf numFmtId="56" fontId="108" fillId="24" borderId="223" xfId="2" applyNumberFormat="1" applyFont="1" applyFill="1" applyBorder="1" applyAlignment="1">
      <alignment horizontal="center" vertical="center"/>
    </xf>
    <xf numFmtId="0" fontId="108" fillId="24" borderId="224" xfId="2" applyFont="1" applyFill="1" applyBorder="1" applyAlignment="1">
      <alignment horizontal="center" vertical="center"/>
    </xf>
    <xf numFmtId="0" fontId="108" fillId="24" borderId="225" xfId="2" applyFont="1" applyFill="1" applyBorder="1" applyAlignment="1">
      <alignment horizontal="center" vertical="center"/>
    </xf>
    <xf numFmtId="14" fontId="115" fillId="24" borderId="45" xfId="2" applyNumberFormat="1" applyFont="1" applyFill="1" applyBorder="1" applyAlignment="1">
      <alignment horizontal="center" vertical="center"/>
    </xf>
    <xf numFmtId="14" fontId="115" fillId="24" borderId="2" xfId="2" applyNumberFormat="1" applyFont="1" applyFill="1" applyBorder="1" applyAlignment="1">
      <alignment horizontal="center" vertical="center"/>
    </xf>
    <xf numFmtId="14" fontId="115" fillId="24" borderId="3" xfId="2" applyNumberFormat="1" applyFont="1" applyFill="1" applyBorder="1" applyAlignment="1">
      <alignment horizontal="center" vertical="center"/>
    </xf>
    <xf numFmtId="0" fontId="10" fillId="0" borderId="62" xfId="2" applyFont="1" applyFill="1" applyBorder="1" applyAlignment="1">
      <alignment vertical="center"/>
    </xf>
    <xf numFmtId="0" fontId="10" fillId="0" borderId="62" xfId="2" applyFont="1" applyBorder="1" applyAlignment="1">
      <alignment vertical="center"/>
    </xf>
    <xf numFmtId="0" fontId="10" fillId="0" borderId="0" xfId="2" applyFont="1" applyFill="1" applyAlignment="1">
      <alignment vertical="center" wrapText="1"/>
    </xf>
    <xf numFmtId="0" fontId="10" fillId="0" borderId="0" xfId="2" applyFont="1" applyAlignment="1">
      <alignment vertical="center"/>
    </xf>
    <xf numFmtId="0" fontId="115" fillId="24" borderId="45" xfId="2" applyFont="1" applyFill="1" applyBorder="1" applyAlignment="1">
      <alignment horizontal="center" vertical="center"/>
    </xf>
    <xf numFmtId="0" fontId="115" fillId="24" borderId="3" xfId="2" applyFont="1" applyFill="1" applyBorder="1" applyAlignment="1">
      <alignment horizontal="center" vertical="center"/>
    </xf>
    <xf numFmtId="0" fontId="1" fillId="17" borderId="72" xfId="2" applyFont="1" applyFill="1" applyBorder="1" applyAlignment="1">
      <alignment vertical="top" wrapText="1"/>
    </xf>
    <xf numFmtId="0" fontId="6" fillId="0" borderId="68" xfId="2" applyBorder="1" applyAlignment="1">
      <alignment vertical="top" wrapText="1"/>
    </xf>
    <xf numFmtId="0" fontId="69" fillId="0" borderId="0" xfId="1" applyFont="1" applyAlignment="1" applyProtection="1">
      <alignment vertical="center"/>
    </xf>
    <xf numFmtId="0" fontId="6" fillId="0" borderId="0" xfId="2">
      <alignment vertical="center"/>
    </xf>
    <xf numFmtId="0" fontId="6" fillId="29" borderId="60" xfId="2" applyFill="1" applyBorder="1" applyAlignment="1">
      <alignment horizontal="left" vertical="top" wrapText="1"/>
    </xf>
    <xf numFmtId="0" fontId="6" fillId="29" borderId="149" xfId="2" applyFill="1" applyBorder="1" applyAlignment="1">
      <alignment horizontal="left" vertical="top" wrapText="1"/>
    </xf>
    <xf numFmtId="0" fontId="6" fillId="29" borderId="175" xfId="2" applyFill="1" applyBorder="1" applyAlignment="1">
      <alignment horizontal="left" vertical="top" wrapText="1"/>
    </xf>
    <xf numFmtId="0" fontId="1" fillId="38" borderId="60" xfId="2" applyFont="1" applyFill="1" applyBorder="1" applyAlignment="1">
      <alignment horizontal="left" vertical="top" wrapText="1"/>
    </xf>
    <xf numFmtId="0" fontId="1" fillId="38" borderId="71" xfId="2" applyFont="1" applyFill="1" applyBorder="1" applyAlignment="1">
      <alignment horizontal="left" vertical="top" wrapText="1"/>
    </xf>
    <xf numFmtId="0" fontId="8" fillId="38" borderId="149" xfId="1" applyFill="1" applyBorder="1" applyAlignment="1" applyProtection="1">
      <alignment horizontal="left" vertical="top"/>
    </xf>
    <xf numFmtId="0" fontId="6" fillId="38" borderId="174" xfId="2" applyFill="1" applyBorder="1" applyAlignment="1">
      <alignment horizontal="left" vertical="top"/>
    </xf>
    <xf numFmtId="0" fontId="6" fillId="2" borderId="77" xfId="2" applyFill="1" applyBorder="1" applyAlignment="1">
      <alignment vertical="top" wrapText="1"/>
    </xf>
    <xf numFmtId="0" fontId="15" fillId="2" borderId="68" xfId="0" applyFont="1" applyFill="1" applyBorder="1" applyAlignment="1">
      <alignment vertical="top" wrapText="1"/>
    </xf>
    <xf numFmtId="0" fontId="1" fillId="2" borderId="77" xfId="2" applyFont="1" applyFill="1" applyBorder="1" applyAlignment="1">
      <alignment horizontal="left" vertical="top" wrapText="1"/>
    </xf>
    <xf numFmtId="0" fontId="1" fillId="2" borderId="68" xfId="2" applyFont="1" applyFill="1" applyBorder="1" applyAlignment="1">
      <alignment horizontal="left" vertical="top" wrapText="1"/>
    </xf>
    <xf numFmtId="0" fontId="14" fillId="6" borderId="20" xfId="2" applyFont="1" applyFill="1" applyBorder="1" applyAlignment="1">
      <alignment horizontal="left" vertical="center"/>
    </xf>
    <xf numFmtId="0" fontId="14" fillId="6" borderId="6" xfId="2" applyFont="1" applyFill="1" applyBorder="1" applyAlignment="1">
      <alignment horizontal="left" vertical="center"/>
    </xf>
    <xf numFmtId="0" fontId="6" fillId="6" borderId="92" xfId="2" applyFill="1" applyBorder="1">
      <alignment vertical="center"/>
    </xf>
    <xf numFmtId="0" fontId="6" fillId="6" borderId="27" xfId="2" applyFill="1" applyBorder="1">
      <alignment vertical="center"/>
    </xf>
    <xf numFmtId="0" fontId="6" fillId="6" borderId="93" xfId="2" applyFill="1" applyBorder="1">
      <alignment vertical="center"/>
    </xf>
    <xf numFmtId="0" fontId="6" fillId="6" borderId="94" xfId="2" applyFill="1" applyBorder="1">
      <alignment vertical="center"/>
    </xf>
    <xf numFmtId="0" fontId="6" fillId="6" borderId="95" xfId="2" applyFill="1" applyBorder="1">
      <alignment vertical="center"/>
    </xf>
    <xf numFmtId="0" fontId="6" fillId="6" borderId="96" xfId="2" applyFill="1" applyBorder="1">
      <alignment vertical="center"/>
    </xf>
    <xf numFmtId="0" fontId="22" fillId="6" borderId="97" xfId="2" applyFont="1" applyFill="1" applyBorder="1" applyAlignment="1">
      <alignment horizontal="center" vertical="top" wrapText="1"/>
    </xf>
    <xf numFmtId="0" fontId="22" fillId="6" borderId="89" xfId="2" applyFont="1" applyFill="1" applyBorder="1" applyAlignment="1">
      <alignment horizontal="center" vertical="top" wrapText="1"/>
    </xf>
    <xf numFmtId="0" fontId="22" fillId="6" borderId="98" xfId="2" applyFont="1" applyFill="1" applyBorder="1" applyAlignment="1">
      <alignment horizontal="center" vertical="top" wrapText="1"/>
    </xf>
    <xf numFmtId="0" fontId="22" fillId="6" borderId="99" xfId="2" applyFont="1" applyFill="1" applyBorder="1" applyAlignment="1">
      <alignment horizontal="center" vertical="top" wrapText="1"/>
    </xf>
    <xf numFmtId="0" fontId="22" fillId="6" borderId="100" xfId="2" applyFont="1" applyFill="1" applyBorder="1" applyAlignment="1">
      <alignment horizontal="center" vertical="top" wrapText="1"/>
    </xf>
    <xf numFmtId="0" fontId="1" fillId="6" borderId="17" xfId="2" applyFont="1" applyFill="1" applyBorder="1" applyAlignment="1">
      <alignment vertical="top" wrapText="1"/>
    </xf>
    <xf numFmtId="0" fontId="6" fillId="6" borderId="0" xfId="2" applyFill="1" applyAlignment="1">
      <alignment vertical="top" wrapText="1"/>
    </xf>
    <xf numFmtId="0" fontId="6" fillId="6" borderId="18" xfId="2" applyFill="1" applyBorder="1" applyAlignment="1">
      <alignment vertical="top" wrapText="1"/>
    </xf>
    <xf numFmtId="0" fontId="26" fillId="0" borderId="0" xfId="19" applyFont="1" applyAlignment="1">
      <alignment vertical="center" wrapText="1"/>
    </xf>
    <xf numFmtId="0" fontId="182" fillId="0" borderId="104" xfId="2" applyFont="1" applyBorder="1" applyAlignment="1">
      <alignment horizontal="center" vertical="center" wrapText="1" shrinkToFit="1"/>
    </xf>
    <xf numFmtId="0" fontId="109" fillId="0" borderId="31" xfId="2" applyFont="1" applyBorder="1" applyAlignment="1">
      <alignment horizontal="center" vertical="center" wrapText="1" shrinkToFit="1"/>
    </xf>
    <xf numFmtId="0" fontId="109" fillId="0" borderId="105" xfId="2" applyFont="1" applyBorder="1" applyAlignment="1">
      <alignment horizontal="center" vertical="center" wrapText="1" shrinkToFit="1"/>
    </xf>
    <xf numFmtId="0" fontId="28" fillId="24" borderId="104" xfId="2" applyFont="1" applyFill="1" applyBorder="1" applyAlignment="1">
      <alignment horizontal="center" vertical="center" shrinkToFit="1"/>
    </xf>
    <xf numFmtId="0" fontId="18" fillId="24" borderId="31" xfId="2" applyFont="1" applyFill="1" applyBorder="1" applyAlignment="1">
      <alignment horizontal="center" vertical="center" shrinkToFit="1"/>
    </xf>
    <xf numFmtId="0" fontId="18" fillId="24" borderId="105" xfId="2" applyFont="1" applyFill="1" applyBorder="1" applyAlignment="1">
      <alignment horizontal="center" vertical="center" shrinkToFit="1"/>
    </xf>
    <xf numFmtId="0" fontId="148" fillId="42" borderId="104" xfId="2" applyFont="1" applyFill="1" applyBorder="1" applyAlignment="1">
      <alignment horizontal="center" vertical="center" wrapText="1" shrinkToFit="1"/>
    </xf>
    <xf numFmtId="0" fontId="32" fillId="42" borderId="31" xfId="2" applyFont="1" applyFill="1" applyBorder="1" applyAlignment="1">
      <alignment horizontal="center" vertical="center" shrinkToFit="1"/>
    </xf>
    <xf numFmtId="0" fontId="32" fillId="42" borderId="105" xfId="2" applyFont="1" applyFill="1" applyBorder="1" applyAlignment="1">
      <alignment horizontal="center" vertical="center" shrinkToFit="1"/>
    </xf>
    <xf numFmtId="0" fontId="21" fillId="42" borderId="101" xfId="1" applyFont="1" applyFill="1" applyBorder="1" applyAlignment="1" applyProtection="1">
      <alignment vertical="top" wrapText="1"/>
    </xf>
    <xf numFmtId="0" fontId="21" fillId="42" borderId="102" xfId="2" applyFont="1" applyFill="1" applyBorder="1" applyAlignment="1">
      <alignment vertical="top" wrapText="1"/>
    </xf>
    <xf numFmtId="0" fontId="21" fillId="42" borderId="103" xfId="2" applyFont="1" applyFill="1" applyBorder="1" applyAlignment="1">
      <alignment vertical="top" wrapText="1"/>
    </xf>
    <xf numFmtId="0" fontId="21" fillId="0" borderId="200" xfId="1" applyFont="1" applyBorder="1" applyAlignment="1" applyProtection="1">
      <alignment horizontal="left" vertical="top" wrapText="1"/>
    </xf>
    <xf numFmtId="0" fontId="21" fillId="0" borderId="201" xfId="1" applyFont="1" applyBorder="1" applyAlignment="1" applyProtection="1">
      <alignment horizontal="left" vertical="top" wrapText="1"/>
    </xf>
    <xf numFmtId="0" fontId="21" fillId="0" borderId="202" xfId="1" applyFont="1" applyBorder="1" applyAlignment="1" applyProtection="1">
      <alignment horizontal="left" vertical="top" wrapText="1"/>
    </xf>
    <xf numFmtId="0" fontId="28" fillId="42" borderId="177" xfId="2" applyFont="1" applyFill="1" applyBorder="1" applyAlignment="1">
      <alignment horizontal="center" vertical="center" wrapText="1" shrinkToFit="1"/>
    </xf>
    <xf numFmtId="0" fontId="28" fillId="42" borderId="178" xfId="2" applyFont="1" applyFill="1" applyBorder="1" applyAlignment="1">
      <alignment horizontal="center" vertical="center" wrapText="1" shrinkToFit="1"/>
    </xf>
    <xf numFmtId="0" fontId="28" fillId="42" borderId="179" xfId="2" applyFont="1" applyFill="1" applyBorder="1" applyAlignment="1">
      <alignment horizontal="center" vertical="center" wrapText="1" shrinkToFit="1"/>
    </xf>
    <xf numFmtId="0" fontId="20" fillId="42" borderId="61" xfId="2" applyFont="1" applyFill="1" applyBorder="1" applyAlignment="1">
      <alignment horizontal="left" vertical="top" wrapText="1" shrinkToFit="1"/>
    </xf>
    <xf numFmtId="0" fontId="20" fillId="42" borderId="62" xfId="2" applyFont="1" applyFill="1" applyBorder="1" applyAlignment="1">
      <alignment horizontal="left" vertical="top" wrapText="1" shrinkToFit="1"/>
    </xf>
    <xf numFmtId="0" fontId="20" fillId="42" borderId="63" xfId="2" applyFont="1" applyFill="1" applyBorder="1" applyAlignment="1">
      <alignment horizontal="left" vertical="top" wrapText="1" shrinkToFit="1"/>
    </xf>
    <xf numFmtId="0" fontId="208" fillId="22" borderId="230" xfId="2" applyFont="1" applyFill="1" applyBorder="1" applyAlignment="1">
      <alignment horizontal="center" vertical="center" wrapText="1" shrinkToFit="1"/>
    </xf>
    <xf numFmtId="0" fontId="208" fillId="22" borderId="231" xfId="2" applyFont="1" applyFill="1" applyBorder="1" applyAlignment="1">
      <alignment horizontal="center" vertical="center" wrapText="1" shrinkToFit="1"/>
    </xf>
    <xf numFmtId="0" fontId="208" fillId="22" borderId="232" xfId="2" applyFont="1" applyFill="1" applyBorder="1" applyAlignment="1">
      <alignment horizontal="center" vertical="center" wrapText="1" shrinkToFit="1"/>
    </xf>
    <xf numFmtId="0" fontId="21" fillId="0" borderId="101" xfId="1" applyFont="1" applyBorder="1" applyAlignment="1" applyProtection="1">
      <alignment vertical="top" wrapText="1"/>
    </xf>
    <xf numFmtId="0" fontId="21" fillId="0" borderId="197" xfId="1" applyFont="1" applyBorder="1" applyAlignment="1" applyProtection="1">
      <alignment vertical="top" wrapText="1"/>
    </xf>
    <xf numFmtId="0" fontId="21" fillId="0" borderId="198" xfId="1" applyFont="1" applyBorder="1" applyAlignment="1" applyProtection="1">
      <alignment vertical="top" wrapText="1"/>
    </xf>
    <xf numFmtId="0" fontId="25" fillId="22" borderId="112" xfId="2" applyFont="1" applyFill="1" applyBorder="1" applyAlignment="1">
      <alignment horizontal="left" vertical="top" wrapText="1"/>
    </xf>
    <xf numFmtId="0" fontId="25" fillId="22" borderId="113" xfId="2" applyFont="1" applyFill="1" applyBorder="1" applyAlignment="1">
      <alignment horizontal="left" vertical="top" wrapText="1"/>
    </xf>
    <xf numFmtId="0" fontId="25" fillId="22" borderId="114" xfId="2" applyFont="1" applyFill="1" applyBorder="1" applyAlignment="1">
      <alignment horizontal="left" vertical="top" wrapText="1"/>
    </xf>
    <xf numFmtId="0" fontId="111" fillId="42" borderId="104" xfId="2" applyFont="1" applyFill="1" applyBorder="1" applyAlignment="1">
      <alignment horizontal="center" vertical="center" wrapText="1" shrinkToFit="1"/>
    </xf>
    <xf numFmtId="0" fontId="28" fillId="20" borderId="62" xfId="2" applyFont="1" applyFill="1" applyBorder="1" applyAlignment="1">
      <alignment horizontal="center" vertical="center" shrinkToFit="1"/>
    </xf>
    <xf numFmtId="0" fontId="28" fillId="20" borderId="63" xfId="2" applyFont="1" applyFill="1" applyBorder="1" applyAlignment="1">
      <alignment horizontal="center" vertical="center" shrinkToFit="1"/>
    </xf>
    <xf numFmtId="0" fontId="7" fillId="8" borderId="177" xfId="2" applyFont="1" applyFill="1" applyBorder="1" applyAlignment="1">
      <alignment horizontal="left" vertical="top" wrapText="1"/>
    </xf>
    <xf numFmtId="0" fontId="7" fillId="8" borderId="178" xfId="2" applyFont="1" applyFill="1" applyBorder="1" applyAlignment="1">
      <alignment horizontal="left" vertical="top" wrapText="1"/>
    </xf>
    <xf numFmtId="0" fontId="7" fillId="8" borderId="179" xfId="2" applyFont="1" applyFill="1" applyBorder="1" applyAlignment="1">
      <alignment horizontal="left" vertical="top" wrapText="1"/>
    </xf>
    <xf numFmtId="0" fontId="21" fillId="22" borderId="104" xfId="1" applyFont="1" applyFill="1" applyBorder="1" applyAlignment="1" applyProtection="1">
      <alignment horizontal="center" vertical="center" wrapText="1"/>
    </xf>
    <xf numFmtId="0" fontId="21" fillId="22" borderId="31" xfId="1" applyFont="1" applyFill="1" applyBorder="1" applyAlignment="1" applyProtection="1">
      <alignment horizontal="center" vertical="center" wrapText="1"/>
    </xf>
    <xf numFmtId="0" fontId="21" fillId="22" borderId="105" xfId="1" applyFont="1" applyFill="1" applyBorder="1" applyAlignment="1" applyProtection="1">
      <alignment horizontal="center" vertical="center" wrapText="1"/>
    </xf>
    <xf numFmtId="0" fontId="21" fillId="22" borderId="101" xfId="1" applyFont="1" applyFill="1" applyBorder="1" applyAlignment="1" applyProtection="1">
      <alignment horizontal="left" vertical="top" wrapText="1"/>
    </xf>
    <xf numFmtId="0" fontId="21" fillId="22" borderId="197" xfId="1" applyFont="1" applyFill="1" applyBorder="1" applyAlignment="1" applyProtection="1">
      <alignment horizontal="left" vertical="top" wrapText="1"/>
    </xf>
    <xf numFmtId="0" fontId="21" fillId="22" borderId="198" xfId="1" applyFont="1" applyFill="1" applyBorder="1" applyAlignment="1" applyProtection="1">
      <alignment horizontal="left" vertical="top" wrapText="1"/>
    </xf>
    <xf numFmtId="178" fontId="27" fillId="3" borderId="2" xfId="2" applyNumberFormat="1" applyFont="1" applyFill="1" applyBorder="1" applyAlignment="1">
      <alignment horizontal="center" vertical="center"/>
    </xf>
    <xf numFmtId="178" fontId="27" fillId="3" borderId="2" xfId="0" applyNumberFormat="1" applyFont="1" applyFill="1" applyBorder="1" applyAlignment="1">
      <alignment horizontal="center" vertical="center"/>
    </xf>
    <xf numFmtId="0" fontId="6" fillId="0" borderId="0" xfId="20">
      <alignment vertical="center"/>
    </xf>
    <xf numFmtId="0" fontId="6" fillId="0" borderId="0" xfId="4"/>
    <xf numFmtId="0" fontId="212" fillId="0" borderId="0" xfId="20" applyFont="1">
      <alignment vertical="center"/>
    </xf>
    <xf numFmtId="0" fontId="108" fillId="0" borderId="0" xfId="20" applyFont="1" applyAlignment="1">
      <alignment horizontal="center" vertical="center"/>
    </xf>
    <xf numFmtId="0" fontId="21" fillId="0" borderId="0" xfId="20" applyFont="1" applyAlignment="1">
      <alignment horizontal="center" vertical="center"/>
    </xf>
    <xf numFmtId="0" fontId="216" fillId="0" borderId="0" xfId="20" applyFont="1">
      <alignment vertical="center"/>
    </xf>
    <xf numFmtId="0" fontId="108" fillId="54" borderId="0" xfId="20" applyFont="1" applyFill="1" applyAlignment="1">
      <alignment horizontal="center" vertical="center" wrapText="1" shrinkToFit="1"/>
    </xf>
    <xf numFmtId="0" fontId="6" fillId="54" borderId="0" xfId="20" applyFill="1" applyAlignment="1">
      <alignment horizontal="center" vertical="center" wrapText="1" shrinkToFit="1"/>
    </xf>
    <xf numFmtId="0" fontId="217" fillId="0" borderId="0" xfId="20" applyFont="1">
      <alignment vertical="center"/>
    </xf>
    <xf numFmtId="0" fontId="218" fillId="0" borderId="0" xfId="20" applyFont="1" applyAlignment="1">
      <alignment horizontal="center" vertical="center"/>
    </xf>
    <xf numFmtId="0" fontId="6" fillId="0" borderId="0" xfId="20" applyAlignment="1">
      <alignment horizontal="center" vertical="center"/>
    </xf>
    <xf numFmtId="0" fontId="8" fillId="0" borderId="0" xfId="1" applyAlignment="1" applyProtection="1">
      <alignment vertical="center"/>
    </xf>
    <xf numFmtId="0" fontId="7" fillId="3" borderId="0" xfId="4" applyFont="1" applyFill="1" applyAlignment="1">
      <alignment vertical="top"/>
    </xf>
    <xf numFmtId="0" fontId="113" fillId="3" borderId="0" xfId="20" applyFont="1" applyFill="1" applyAlignment="1">
      <alignment vertical="top"/>
    </xf>
    <xf numFmtId="0" fontId="7" fillId="3" borderId="0" xfId="20" applyFont="1" applyFill="1" applyAlignment="1">
      <alignment vertical="top"/>
    </xf>
    <xf numFmtId="0" fontId="219" fillId="3" borderId="0" xfId="20" applyFont="1" applyFill="1" applyAlignment="1">
      <alignment vertical="top" wrapText="1"/>
    </xf>
    <xf numFmtId="0" fontId="220" fillId="3" borderId="0" xfId="20" applyFont="1" applyFill="1" applyAlignment="1">
      <alignment vertical="top" wrapText="1"/>
    </xf>
    <xf numFmtId="0" fontId="51" fillId="55" borderId="0" xfId="20" applyFont="1" applyFill="1" applyAlignment="1">
      <alignment horizontal="left" vertical="center" wrapText="1" indent="1"/>
    </xf>
    <xf numFmtId="0" fontId="221" fillId="0" borderId="0" xfId="20" applyFont="1" applyAlignment="1">
      <alignment horizontal="left" vertical="center" wrapText="1" indent="1"/>
    </xf>
    <xf numFmtId="0" fontId="222" fillId="3" borderId="0" xfId="20" applyFont="1" applyFill="1" applyAlignment="1">
      <alignment vertical="top"/>
    </xf>
    <xf numFmtId="0" fontId="34" fillId="3" borderId="0" xfId="20" applyFont="1" applyFill="1" applyAlignment="1">
      <alignment vertical="top"/>
    </xf>
    <xf numFmtId="0" fontId="6" fillId="3" borderId="0" xfId="20" applyFill="1" applyAlignment="1">
      <alignment vertical="top" wrapText="1"/>
    </xf>
    <xf numFmtId="0" fontId="223" fillId="3" borderId="0" xfId="20" applyFont="1" applyFill="1" applyAlignment="1">
      <alignment vertical="top"/>
    </xf>
    <xf numFmtId="0" fontId="34" fillId="6" borderId="0" xfId="4" applyFont="1" applyFill="1"/>
    <xf numFmtId="0" fontId="224" fillId="6" borderId="0" xfId="4" applyFont="1" applyFill="1"/>
    <xf numFmtId="0" fontId="17" fillId="6" borderId="0" xfId="4" applyFont="1" applyFill="1"/>
    <xf numFmtId="0" fontId="17" fillId="56" borderId="0" xfId="4" applyFont="1" applyFill="1"/>
    <xf numFmtId="0" fontId="225" fillId="56" borderId="0" xfId="4" applyFont="1" applyFill="1" applyAlignment="1">
      <alignment vertical="center" wrapText="1"/>
    </xf>
    <xf numFmtId="0" fontId="221" fillId="56" borderId="0" xfId="20" applyFont="1" applyFill="1" applyAlignment="1">
      <alignment vertical="center" wrapText="1"/>
    </xf>
    <xf numFmtId="0" fontId="221" fillId="56" borderId="234" xfId="20" applyFont="1" applyFill="1" applyBorder="1" applyAlignment="1">
      <alignment vertical="center" wrapText="1"/>
    </xf>
    <xf numFmtId="0" fontId="0" fillId="0" borderId="0" xfId="4" applyFont="1"/>
  </cellXfs>
  <cellStyles count="25">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6">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s>
  <tableStyles count="0" defaultTableStyle="TableStyleMedium2" defaultPivotStyle="PivotStyleLight16"/>
  <colors>
    <mruColors>
      <color rgb="FF66CCFF"/>
      <color rgb="FF3399FF"/>
      <color rgb="FFEBA915"/>
      <color rgb="FF6EF729"/>
      <color rgb="FF00CC00"/>
      <color rgb="FFBB1F05"/>
      <color rgb="FFFFE7FF"/>
      <color rgb="FFFF99FF"/>
      <color rgb="FFFF0066"/>
      <color rgb="FFF6B3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957074711950752E-2"/>
          <c:y val="0.17685185185185184"/>
          <c:w val="0.77210613690956476"/>
          <c:h val="0.60984543598716823"/>
        </c:manualLayout>
      </c:layout>
      <c:lineChart>
        <c:grouping val="standard"/>
        <c:varyColors val="0"/>
        <c:ser>
          <c:idx val="6"/>
          <c:order val="0"/>
          <c:tx>
            <c:strRef>
              <c:f>'15　感染症統計'!$A$7</c:f>
              <c:strCache>
                <c:ptCount val="1"/>
                <c:pt idx="0">
                  <c:v>2022年</c:v>
                </c:pt>
              </c:strCache>
            </c:strRef>
          </c:tx>
          <c:spPr>
            <a:ln w="63500" cap="rnd">
              <a:solidFill>
                <a:srgbClr val="FF0000"/>
              </a:solidFill>
              <a:round/>
            </a:ln>
            <a:effectLst/>
          </c:spPr>
          <c:marker>
            <c:symbol val="none"/>
          </c:marker>
          <c:val>
            <c:numRef>
              <c:f>'15　感染症統計'!$B$7:$M$7</c:f>
              <c:numCache>
                <c:formatCode>#,##0_ </c:formatCode>
                <c:ptCount val="12"/>
                <c:pt idx="0" formatCode="General">
                  <c:v>73</c:v>
                </c:pt>
                <c:pt idx="1">
                  <c:v>39</c:v>
                </c:pt>
                <c:pt idx="2">
                  <c:v>71</c:v>
                </c:pt>
                <c:pt idx="3">
                  <c:v>32</c:v>
                </c:pt>
              </c:numCache>
            </c:numRef>
          </c:val>
          <c:smooth val="0"/>
          <c:extLst>
            <c:ext xmlns:c16="http://schemas.microsoft.com/office/drawing/2014/chart" uri="{C3380CC4-5D6E-409C-BE32-E72D297353CC}">
              <c16:uniqueId val="{00000000-B26B-4AAB-ADDF-AF634710DDB6}"/>
            </c:ext>
          </c:extLst>
        </c:ser>
        <c:ser>
          <c:idx val="7"/>
          <c:order val="1"/>
          <c:tx>
            <c:strRef>
              <c:f>'15　感染症統計'!$A$8</c:f>
              <c:strCache>
                <c:ptCount val="1"/>
                <c:pt idx="0">
                  <c:v>2021年</c:v>
                </c:pt>
              </c:strCache>
            </c:strRef>
          </c:tx>
          <c:spPr>
            <a:ln w="25400" cap="rnd">
              <a:solidFill>
                <a:schemeClr val="accent6">
                  <a:lumMod val="75000"/>
                </a:schemeClr>
              </a:solidFill>
              <a:round/>
            </a:ln>
            <a:effectLst/>
          </c:spPr>
          <c:marker>
            <c:symbol val="none"/>
          </c:marker>
          <c:val>
            <c:numRef>
              <c:f>'15　感染症統計'!$B$8:$M$8</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B26B-4AAB-ADDF-AF634710DDB6}"/>
            </c:ext>
          </c:extLst>
        </c:ser>
        <c:ser>
          <c:idx val="0"/>
          <c:order val="2"/>
          <c:tx>
            <c:strRef>
              <c:f>'15　感染症統計'!$A$9</c:f>
              <c:strCache>
                <c:ptCount val="1"/>
                <c:pt idx="0">
                  <c:v>2020年</c:v>
                </c:pt>
              </c:strCache>
            </c:strRef>
          </c:tx>
          <c:spPr>
            <a:ln w="19050" cap="rnd">
              <a:solidFill>
                <a:schemeClr val="accent1"/>
              </a:solidFill>
              <a:round/>
            </a:ln>
            <a:effectLst/>
          </c:spPr>
          <c:marker>
            <c:symbol val="none"/>
          </c:marker>
          <c:val>
            <c:numRef>
              <c:f>'15　感染症統計'!$B$9:$M$9</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B26B-4AAB-ADDF-AF634710DDB6}"/>
            </c:ext>
          </c:extLst>
        </c:ser>
        <c:ser>
          <c:idx val="1"/>
          <c:order val="3"/>
          <c:tx>
            <c:strRef>
              <c:f>'15　感染症統計'!$A$10</c:f>
              <c:strCache>
                <c:ptCount val="1"/>
                <c:pt idx="0">
                  <c:v>2019年</c:v>
                </c:pt>
              </c:strCache>
            </c:strRef>
          </c:tx>
          <c:spPr>
            <a:ln w="12700" cap="rnd">
              <a:solidFill>
                <a:srgbClr val="FF0066"/>
              </a:solidFill>
              <a:round/>
            </a:ln>
            <a:effectLst/>
          </c:spPr>
          <c:marker>
            <c:symbol val="none"/>
          </c:marker>
          <c:val>
            <c:numRef>
              <c:f>'15　感染症統計'!$B$10:$M$10</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B26B-4AAB-ADDF-AF634710DDB6}"/>
            </c:ext>
          </c:extLst>
        </c:ser>
        <c:ser>
          <c:idx val="2"/>
          <c:order val="4"/>
          <c:tx>
            <c:strRef>
              <c:f>'15　感染症統計'!$A$11</c:f>
              <c:strCache>
                <c:ptCount val="1"/>
                <c:pt idx="0">
                  <c:v>2018年</c:v>
                </c:pt>
              </c:strCache>
            </c:strRef>
          </c:tx>
          <c:spPr>
            <a:ln w="12700" cap="rnd">
              <a:solidFill>
                <a:schemeClr val="accent3"/>
              </a:solidFill>
              <a:round/>
            </a:ln>
            <a:effectLst/>
          </c:spPr>
          <c:marker>
            <c:symbol val="none"/>
          </c:marker>
          <c:val>
            <c:numRef>
              <c:f>'15　感染症統計'!$B$11:$M$11</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B26B-4AAB-ADDF-AF634710DDB6}"/>
            </c:ext>
          </c:extLst>
        </c:ser>
        <c:ser>
          <c:idx val="3"/>
          <c:order val="5"/>
          <c:tx>
            <c:strRef>
              <c:f>'15　感染症統計'!$A$12</c:f>
              <c:strCache>
                <c:ptCount val="1"/>
                <c:pt idx="0">
                  <c:v>2017年</c:v>
                </c:pt>
              </c:strCache>
            </c:strRef>
          </c:tx>
          <c:spPr>
            <a:ln w="12700" cap="rnd">
              <a:solidFill>
                <a:schemeClr val="accent4"/>
              </a:solidFill>
              <a:round/>
            </a:ln>
            <a:effectLst/>
          </c:spPr>
          <c:marker>
            <c:symbol val="none"/>
          </c:marker>
          <c:val>
            <c:numRef>
              <c:f>'15　感染症統計'!$B$12:$M$12</c:f>
              <c:numCache>
                <c:formatCode>#,##0_ </c:formatCode>
                <c:ptCount val="12"/>
                <c:pt idx="0">
                  <c:v>57</c:v>
                </c:pt>
                <c:pt idx="1">
                  <c:v>35</c:v>
                </c:pt>
                <c:pt idx="2">
                  <c:v>95</c:v>
                </c:pt>
                <c:pt idx="3">
                  <c:v>112</c:v>
                </c:pt>
                <c:pt idx="4">
                  <c:v>131</c:v>
                </c:pt>
                <c:pt idx="5" formatCode="General">
                  <c:v>340</c:v>
                </c:pt>
                <c:pt idx="6" formatCode="General">
                  <c:v>483</c:v>
                </c:pt>
                <c:pt idx="7" formatCode="General">
                  <c:v>1339</c:v>
                </c:pt>
                <c:pt idx="8" formatCode="General">
                  <c:v>614</c:v>
                </c:pt>
                <c:pt idx="9" formatCode="General">
                  <c:v>349</c:v>
                </c:pt>
                <c:pt idx="10" formatCode="General">
                  <c:v>236</c:v>
                </c:pt>
                <c:pt idx="11" formatCode="General">
                  <c:v>68</c:v>
                </c:pt>
              </c:numCache>
            </c:numRef>
          </c:val>
          <c:smooth val="0"/>
          <c:extLst>
            <c:ext xmlns:c16="http://schemas.microsoft.com/office/drawing/2014/chart" uri="{C3380CC4-5D6E-409C-BE32-E72D297353CC}">
              <c16:uniqueId val="{00000005-B26B-4AAB-ADDF-AF634710DDB6}"/>
            </c:ext>
          </c:extLst>
        </c:ser>
        <c:ser>
          <c:idx val="4"/>
          <c:order val="6"/>
          <c:tx>
            <c:strRef>
              <c:f>'15　感染症統計'!$A$13</c:f>
              <c:strCache>
                <c:ptCount val="1"/>
                <c:pt idx="0">
                  <c:v>2016年</c:v>
                </c:pt>
              </c:strCache>
            </c:strRef>
          </c:tx>
          <c:spPr>
            <a:ln w="12700" cap="rnd">
              <a:solidFill>
                <a:schemeClr val="accent5"/>
              </a:solidFill>
              <a:round/>
            </a:ln>
            <a:effectLst/>
          </c:spPr>
          <c:marker>
            <c:symbol val="none"/>
          </c:marker>
          <c:val>
            <c:numRef>
              <c:f>'15　感染症統計'!$B$13:$M$13</c:f>
              <c:numCache>
                <c:formatCode>#,##0_ </c:formatCode>
                <c:ptCount val="12"/>
                <c:pt idx="0" formatCode="General">
                  <c:v>68</c:v>
                </c:pt>
                <c:pt idx="1">
                  <c:v>42</c:v>
                </c:pt>
                <c:pt idx="2">
                  <c:v>44</c:v>
                </c:pt>
                <c:pt idx="3">
                  <c:v>75</c:v>
                </c:pt>
                <c:pt idx="4">
                  <c:v>135</c:v>
                </c:pt>
                <c:pt idx="5">
                  <c:v>448</c:v>
                </c:pt>
                <c:pt idx="6">
                  <c:v>507</c:v>
                </c:pt>
                <c:pt idx="7">
                  <c:v>808</c:v>
                </c:pt>
                <c:pt idx="8">
                  <c:v>795</c:v>
                </c:pt>
                <c:pt idx="9">
                  <c:v>313</c:v>
                </c:pt>
                <c:pt idx="10">
                  <c:v>246</c:v>
                </c:pt>
                <c:pt idx="11">
                  <c:v>143</c:v>
                </c:pt>
              </c:numCache>
            </c:numRef>
          </c:val>
          <c:smooth val="0"/>
          <c:extLst>
            <c:ext xmlns:c16="http://schemas.microsoft.com/office/drawing/2014/chart" uri="{C3380CC4-5D6E-409C-BE32-E72D297353CC}">
              <c16:uniqueId val="{00000006-B26B-4AAB-ADDF-AF634710DDB6}"/>
            </c:ext>
          </c:extLst>
        </c:ser>
        <c:ser>
          <c:idx val="5"/>
          <c:order val="7"/>
          <c:tx>
            <c:strRef>
              <c:f>'15　感染症統計'!$A$14</c:f>
              <c:strCache>
                <c:ptCount val="1"/>
                <c:pt idx="0">
                  <c:v>2015年</c:v>
                </c:pt>
              </c:strCache>
            </c:strRef>
          </c:tx>
          <c:spPr>
            <a:ln w="12700" cap="rnd">
              <a:solidFill>
                <a:schemeClr val="accent6"/>
              </a:solidFill>
              <a:round/>
            </a:ln>
            <a:effectLst/>
          </c:spPr>
          <c:marker>
            <c:symbol val="none"/>
          </c:marker>
          <c:val>
            <c:numRef>
              <c:f>'15　感染症統計'!$B$14:$M$14</c:f>
              <c:numCache>
                <c:formatCode>#,##0_ </c:formatCode>
                <c:ptCount val="12"/>
                <c:pt idx="0">
                  <c:v>71</c:v>
                </c:pt>
                <c:pt idx="1">
                  <c:v>97</c:v>
                </c:pt>
                <c:pt idx="2">
                  <c:v>61</c:v>
                </c:pt>
                <c:pt idx="3">
                  <c:v>105</c:v>
                </c:pt>
                <c:pt idx="4">
                  <c:v>198</c:v>
                </c:pt>
                <c:pt idx="5">
                  <c:v>442</c:v>
                </c:pt>
                <c:pt idx="6">
                  <c:v>790</c:v>
                </c:pt>
                <c:pt idx="7" formatCode="General">
                  <c:v>674</c:v>
                </c:pt>
                <c:pt idx="8" formatCode="General">
                  <c:v>594</c:v>
                </c:pt>
                <c:pt idx="9">
                  <c:v>275</c:v>
                </c:pt>
                <c:pt idx="10">
                  <c:v>133</c:v>
                </c:pt>
                <c:pt idx="11">
                  <c:v>108</c:v>
                </c:pt>
              </c:numCache>
            </c:numRef>
          </c:val>
          <c:smooth val="0"/>
          <c:extLst>
            <c:ext xmlns:c16="http://schemas.microsoft.com/office/drawing/2014/chart" uri="{C3380CC4-5D6E-409C-BE32-E72D297353CC}">
              <c16:uniqueId val="{00000007-B26B-4AAB-ADDF-AF634710DDB6}"/>
            </c:ext>
          </c:extLst>
        </c:ser>
        <c:dLbls>
          <c:showLegendKey val="0"/>
          <c:showVal val="0"/>
          <c:showCatName val="0"/>
          <c:showSerName val="0"/>
          <c:showPercent val="0"/>
          <c:showBubbleSize val="0"/>
        </c:dLbls>
        <c:smooth val="0"/>
        <c:axId val="1938067200"/>
        <c:axId val="1938062304"/>
      </c:lineChart>
      <c:catAx>
        <c:axId val="1938067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8062304"/>
        <c:crosses val="autoZero"/>
        <c:auto val="1"/>
        <c:lblAlgn val="ctr"/>
        <c:lblOffset val="100"/>
        <c:noMultiLvlLbl val="0"/>
      </c:catAx>
      <c:valAx>
        <c:axId val="1938062304"/>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8067200"/>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ln w="6350">
                  <a:solidFill>
                    <a:schemeClr val="accent1"/>
                  </a:solidFill>
                </a:ln>
                <a:solidFill>
                  <a:schemeClr val="tx1">
                    <a:lumMod val="65000"/>
                    <a:lumOff val="35000"/>
                  </a:schemeClr>
                </a:solidFill>
                <a:latin typeface="+mn-lt"/>
                <a:ea typeface="+mn-ea"/>
                <a:cs typeface="+mn-cs"/>
              </a:defRPr>
            </a:pPr>
            <a:endParaRPr lang="ja-JP"/>
          </a:p>
        </c:txPr>
      </c:legendEntry>
      <c:legendEntry>
        <c:idx val="3"/>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4"/>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5"/>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6"/>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ayout>
        <c:manualLayout>
          <c:xMode val="edge"/>
          <c:yMode val="edge"/>
          <c:x val="0.86971423242222412"/>
          <c:y val="0.15798556430446195"/>
          <c:w val="0.12831174079629443"/>
          <c:h val="0.622349061728384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prstDash val="sysDash"/>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814637447241E-2"/>
          <c:y val="0.14181128806596868"/>
          <c:w val="0.71832911183304882"/>
          <c:h val="0.62589415129079018"/>
        </c:manualLayout>
      </c:layout>
      <c:lineChart>
        <c:grouping val="standard"/>
        <c:varyColors val="0"/>
        <c:ser>
          <c:idx val="6"/>
          <c:order val="0"/>
          <c:tx>
            <c:strRef>
              <c:f>'15　感染症統計'!$P$7</c:f>
              <c:strCache>
                <c:ptCount val="1"/>
                <c:pt idx="0">
                  <c:v>2022年</c:v>
                </c:pt>
              </c:strCache>
            </c:strRef>
          </c:tx>
          <c:spPr>
            <a:ln w="63500" cap="rnd">
              <a:solidFill>
                <a:srgbClr val="FF0000"/>
              </a:solidFill>
              <a:round/>
            </a:ln>
            <a:effectLst/>
          </c:spPr>
          <c:marker>
            <c:symbol val="none"/>
          </c:marker>
          <c:val>
            <c:numRef>
              <c:f>'15　感染症統計'!$Q$7:$AC$7</c:f>
              <c:numCache>
                <c:formatCode>#,##0_ </c:formatCode>
                <c:ptCount val="13"/>
                <c:pt idx="0" formatCode="General">
                  <c:v>0</c:v>
                </c:pt>
                <c:pt idx="1">
                  <c:v>5</c:v>
                </c:pt>
                <c:pt idx="2">
                  <c:v>4</c:v>
                </c:pt>
                <c:pt idx="3">
                  <c:v>0</c:v>
                </c:pt>
                <c:pt idx="6">
                  <c:v>0</c:v>
                </c:pt>
                <c:pt idx="7">
                  <c:v>0</c:v>
                </c:pt>
                <c:pt idx="8">
                  <c:v>0</c:v>
                </c:pt>
                <c:pt idx="9">
                  <c:v>0</c:v>
                </c:pt>
                <c:pt idx="10">
                  <c:v>0</c:v>
                </c:pt>
                <c:pt idx="11">
                  <c:v>0</c:v>
                </c:pt>
                <c:pt idx="12">
                  <c:v>9</c:v>
                </c:pt>
              </c:numCache>
            </c:numRef>
          </c:val>
          <c:smooth val="0"/>
          <c:extLst>
            <c:ext xmlns:c16="http://schemas.microsoft.com/office/drawing/2014/chart" uri="{C3380CC4-5D6E-409C-BE32-E72D297353CC}">
              <c16:uniqueId val="{00000000-2962-4A89-9B35-A3E6A78CA0FE}"/>
            </c:ext>
          </c:extLst>
        </c:ser>
        <c:ser>
          <c:idx val="7"/>
          <c:order val="1"/>
          <c:tx>
            <c:strRef>
              <c:f>'15　感染症統計'!$P$8</c:f>
              <c:strCache>
                <c:ptCount val="1"/>
                <c:pt idx="0">
                  <c:v>2021年</c:v>
                </c:pt>
              </c:strCache>
            </c:strRef>
          </c:tx>
          <c:spPr>
            <a:ln w="25400" cap="rnd">
              <a:solidFill>
                <a:schemeClr val="accent6">
                  <a:lumMod val="75000"/>
                </a:schemeClr>
              </a:solidFill>
              <a:round/>
            </a:ln>
            <a:effectLst/>
          </c:spPr>
          <c:marker>
            <c:symbol val="none"/>
          </c:marker>
          <c:val>
            <c:numRef>
              <c:f>'15　感染症統計'!$Q$8:$AC$8</c:f>
              <c:numCache>
                <c:formatCode>#,##0_ </c:formatCode>
                <c:ptCount val="13"/>
                <c:pt idx="0">
                  <c:v>1</c:v>
                </c:pt>
                <c:pt idx="1">
                  <c:v>2</c:v>
                </c:pt>
                <c:pt idx="2">
                  <c:v>1</c:v>
                </c:pt>
                <c:pt idx="3">
                  <c:v>0</c:v>
                </c:pt>
                <c:pt idx="4">
                  <c:v>0</c:v>
                </c:pt>
                <c:pt idx="5">
                  <c:v>0</c:v>
                </c:pt>
                <c:pt idx="6">
                  <c:v>1</c:v>
                </c:pt>
                <c:pt idx="7">
                  <c:v>1</c:v>
                </c:pt>
                <c:pt idx="8">
                  <c:v>0</c:v>
                </c:pt>
                <c:pt idx="9">
                  <c:v>1</c:v>
                </c:pt>
                <c:pt idx="10">
                  <c:v>0</c:v>
                </c:pt>
                <c:pt idx="11">
                  <c:v>0</c:v>
                </c:pt>
                <c:pt idx="12">
                  <c:v>7</c:v>
                </c:pt>
              </c:numCache>
            </c:numRef>
          </c:val>
          <c:smooth val="0"/>
          <c:extLst>
            <c:ext xmlns:c16="http://schemas.microsoft.com/office/drawing/2014/chart" uri="{C3380CC4-5D6E-409C-BE32-E72D297353CC}">
              <c16:uniqueId val="{00000001-2962-4A89-9B35-A3E6A78CA0FE}"/>
            </c:ext>
          </c:extLst>
        </c:ser>
        <c:ser>
          <c:idx val="0"/>
          <c:order val="2"/>
          <c:tx>
            <c:strRef>
              <c:f>'15　感染症統計'!$P$9</c:f>
              <c:strCache>
                <c:ptCount val="1"/>
                <c:pt idx="0">
                  <c:v>2020年</c:v>
                </c:pt>
              </c:strCache>
            </c:strRef>
          </c:tx>
          <c:spPr>
            <a:ln w="19050" cap="rnd">
              <a:solidFill>
                <a:schemeClr val="accent1"/>
              </a:solidFill>
              <a:round/>
            </a:ln>
            <a:effectLst/>
          </c:spPr>
          <c:marker>
            <c:symbol val="none"/>
          </c:marker>
          <c:val>
            <c:numRef>
              <c:f>'15　感染症統計'!$Q$9:$AC$9</c:f>
              <c:numCache>
                <c:formatCode>#,##0_ </c:formatCode>
                <c:ptCount val="13"/>
                <c:pt idx="0">
                  <c:v>16</c:v>
                </c:pt>
                <c:pt idx="1">
                  <c:v>1</c:v>
                </c:pt>
                <c:pt idx="2">
                  <c:v>19</c:v>
                </c:pt>
                <c:pt idx="3">
                  <c:v>3</c:v>
                </c:pt>
                <c:pt idx="4">
                  <c:v>13</c:v>
                </c:pt>
                <c:pt idx="5">
                  <c:v>1</c:v>
                </c:pt>
                <c:pt idx="6">
                  <c:v>2</c:v>
                </c:pt>
                <c:pt idx="7">
                  <c:v>2</c:v>
                </c:pt>
                <c:pt idx="8">
                  <c:v>0</c:v>
                </c:pt>
                <c:pt idx="9">
                  <c:v>24</c:v>
                </c:pt>
                <c:pt idx="10">
                  <c:v>4</c:v>
                </c:pt>
                <c:pt idx="11">
                  <c:v>1</c:v>
                </c:pt>
                <c:pt idx="12">
                  <c:v>86</c:v>
                </c:pt>
              </c:numCache>
            </c:numRef>
          </c:val>
          <c:smooth val="0"/>
          <c:extLst>
            <c:ext xmlns:c16="http://schemas.microsoft.com/office/drawing/2014/chart" uri="{C3380CC4-5D6E-409C-BE32-E72D297353CC}">
              <c16:uniqueId val="{00000002-2962-4A89-9B35-A3E6A78CA0FE}"/>
            </c:ext>
          </c:extLst>
        </c:ser>
        <c:ser>
          <c:idx val="1"/>
          <c:order val="3"/>
          <c:tx>
            <c:strRef>
              <c:f>'15　感染症統計'!$P$10</c:f>
              <c:strCache>
                <c:ptCount val="1"/>
                <c:pt idx="0">
                  <c:v>2019年</c:v>
                </c:pt>
              </c:strCache>
            </c:strRef>
          </c:tx>
          <c:spPr>
            <a:ln w="12700" cap="rnd">
              <a:solidFill>
                <a:schemeClr val="accent2"/>
              </a:solidFill>
              <a:round/>
            </a:ln>
            <a:effectLst/>
          </c:spPr>
          <c:marker>
            <c:symbol val="none"/>
          </c:marker>
          <c:val>
            <c:numRef>
              <c:f>'15　感染症統計'!$Q$10:$AC$10</c:f>
              <c:numCache>
                <c:formatCode>#,##0_ </c:formatCode>
                <c:ptCount val="13"/>
                <c:pt idx="0">
                  <c:v>7</c:v>
                </c:pt>
                <c:pt idx="1">
                  <c:v>7</c:v>
                </c:pt>
                <c:pt idx="2">
                  <c:v>13</c:v>
                </c:pt>
                <c:pt idx="3">
                  <c:v>3</c:v>
                </c:pt>
                <c:pt idx="4">
                  <c:v>8</c:v>
                </c:pt>
                <c:pt idx="5">
                  <c:v>11</c:v>
                </c:pt>
                <c:pt idx="6">
                  <c:v>5</c:v>
                </c:pt>
                <c:pt idx="7">
                  <c:v>11</c:v>
                </c:pt>
                <c:pt idx="8">
                  <c:v>9</c:v>
                </c:pt>
                <c:pt idx="9">
                  <c:v>9</c:v>
                </c:pt>
                <c:pt idx="10">
                  <c:v>20</c:v>
                </c:pt>
                <c:pt idx="11">
                  <c:v>35</c:v>
                </c:pt>
                <c:pt idx="12">
                  <c:v>138</c:v>
                </c:pt>
              </c:numCache>
            </c:numRef>
          </c:val>
          <c:smooth val="0"/>
          <c:extLst>
            <c:ext xmlns:c16="http://schemas.microsoft.com/office/drawing/2014/chart" uri="{C3380CC4-5D6E-409C-BE32-E72D297353CC}">
              <c16:uniqueId val="{00000003-2962-4A89-9B35-A3E6A78CA0FE}"/>
            </c:ext>
          </c:extLst>
        </c:ser>
        <c:ser>
          <c:idx val="2"/>
          <c:order val="4"/>
          <c:tx>
            <c:strRef>
              <c:f>'15　感染症統計'!$P$11</c:f>
              <c:strCache>
                <c:ptCount val="1"/>
                <c:pt idx="0">
                  <c:v>2018年</c:v>
                </c:pt>
              </c:strCache>
            </c:strRef>
          </c:tx>
          <c:spPr>
            <a:ln w="12700" cap="rnd">
              <a:solidFill>
                <a:schemeClr val="accent3"/>
              </a:solidFill>
              <a:round/>
            </a:ln>
            <a:effectLst/>
          </c:spPr>
          <c:marker>
            <c:symbol val="none"/>
          </c:marker>
          <c:val>
            <c:numRef>
              <c:f>'15　感染症統計'!$Q$11:$AC$11</c:f>
              <c:numCache>
                <c:formatCode>#,##0_ </c:formatCode>
                <c:ptCount val="13"/>
                <c:pt idx="0">
                  <c:v>9</c:v>
                </c:pt>
                <c:pt idx="1">
                  <c:v>22</c:v>
                </c:pt>
                <c:pt idx="2">
                  <c:v>18</c:v>
                </c:pt>
                <c:pt idx="3">
                  <c:v>9</c:v>
                </c:pt>
                <c:pt idx="4">
                  <c:v>21</c:v>
                </c:pt>
                <c:pt idx="5">
                  <c:v>14</c:v>
                </c:pt>
                <c:pt idx="6">
                  <c:v>6</c:v>
                </c:pt>
                <c:pt idx="7">
                  <c:v>13</c:v>
                </c:pt>
                <c:pt idx="8">
                  <c:v>7</c:v>
                </c:pt>
                <c:pt idx="9">
                  <c:v>81</c:v>
                </c:pt>
                <c:pt idx="10">
                  <c:v>31</c:v>
                </c:pt>
                <c:pt idx="11">
                  <c:v>37</c:v>
                </c:pt>
                <c:pt idx="12">
                  <c:v>268</c:v>
                </c:pt>
              </c:numCache>
            </c:numRef>
          </c:val>
          <c:smooth val="0"/>
          <c:extLst>
            <c:ext xmlns:c16="http://schemas.microsoft.com/office/drawing/2014/chart" uri="{C3380CC4-5D6E-409C-BE32-E72D297353CC}">
              <c16:uniqueId val="{00000004-2962-4A89-9B35-A3E6A78CA0FE}"/>
            </c:ext>
          </c:extLst>
        </c:ser>
        <c:ser>
          <c:idx val="3"/>
          <c:order val="5"/>
          <c:tx>
            <c:strRef>
              <c:f>'15　感染症統計'!$P$12</c:f>
              <c:strCache>
                <c:ptCount val="1"/>
                <c:pt idx="0">
                  <c:v>2017年</c:v>
                </c:pt>
              </c:strCache>
            </c:strRef>
          </c:tx>
          <c:spPr>
            <a:ln w="12700" cap="rnd">
              <a:solidFill>
                <a:schemeClr val="accent4"/>
              </a:solidFill>
              <a:round/>
            </a:ln>
            <a:effectLst/>
          </c:spPr>
          <c:marker>
            <c:symbol val="none"/>
          </c:marker>
          <c:val>
            <c:numRef>
              <c:f>'15　感染症統計'!$Q$12:$AC$12</c:f>
              <c:numCache>
                <c:formatCode>#,##0_ </c:formatCode>
                <c:ptCount val="13"/>
                <c:pt idx="0">
                  <c:v>19</c:v>
                </c:pt>
                <c:pt idx="1">
                  <c:v>12</c:v>
                </c:pt>
                <c:pt idx="2">
                  <c:v>8</c:v>
                </c:pt>
                <c:pt idx="3">
                  <c:v>12</c:v>
                </c:pt>
                <c:pt idx="4">
                  <c:v>7</c:v>
                </c:pt>
                <c:pt idx="5">
                  <c:v>15</c:v>
                </c:pt>
                <c:pt idx="6" formatCode="General">
                  <c:v>16</c:v>
                </c:pt>
                <c:pt idx="7" formatCode="General">
                  <c:v>12</c:v>
                </c:pt>
                <c:pt idx="8">
                  <c:v>16</c:v>
                </c:pt>
                <c:pt idx="9">
                  <c:v>6</c:v>
                </c:pt>
                <c:pt idx="10">
                  <c:v>12</c:v>
                </c:pt>
                <c:pt idx="11">
                  <c:v>6</c:v>
                </c:pt>
                <c:pt idx="12">
                  <c:v>141</c:v>
                </c:pt>
              </c:numCache>
            </c:numRef>
          </c:val>
          <c:smooth val="0"/>
          <c:extLst>
            <c:ext xmlns:c16="http://schemas.microsoft.com/office/drawing/2014/chart" uri="{C3380CC4-5D6E-409C-BE32-E72D297353CC}">
              <c16:uniqueId val="{00000005-2962-4A89-9B35-A3E6A78CA0FE}"/>
            </c:ext>
          </c:extLst>
        </c:ser>
        <c:ser>
          <c:idx val="4"/>
          <c:order val="6"/>
          <c:tx>
            <c:strRef>
              <c:f>'15　感染症統計'!$P$13</c:f>
              <c:strCache>
                <c:ptCount val="1"/>
                <c:pt idx="0">
                  <c:v>2016年</c:v>
                </c:pt>
              </c:strCache>
            </c:strRef>
          </c:tx>
          <c:spPr>
            <a:ln w="12700" cap="rnd">
              <a:solidFill>
                <a:schemeClr val="accent5"/>
              </a:solidFill>
              <a:round/>
            </a:ln>
            <a:effectLst/>
          </c:spPr>
          <c:marker>
            <c:symbol val="none"/>
          </c:marker>
          <c:val>
            <c:numRef>
              <c:f>'15　感染症統計'!$Q$13:$AC$13</c:f>
              <c:numCache>
                <c:formatCode>#,##0_ </c:formatCode>
                <c:ptCount val="13"/>
                <c:pt idx="0" formatCode="General">
                  <c:v>9</c:v>
                </c:pt>
                <c:pt idx="1">
                  <c:v>16</c:v>
                </c:pt>
                <c:pt idx="2">
                  <c:v>12</c:v>
                </c:pt>
                <c:pt idx="3">
                  <c:v>6</c:v>
                </c:pt>
                <c:pt idx="4">
                  <c:v>7</c:v>
                </c:pt>
                <c:pt idx="5">
                  <c:v>14</c:v>
                </c:pt>
                <c:pt idx="6">
                  <c:v>9</c:v>
                </c:pt>
                <c:pt idx="7">
                  <c:v>14</c:v>
                </c:pt>
                <c:pt idx="8">
                  <c:v>9</c:v>
                </c:pt>
                <c:pt idx="9">
                  <c:v>9</c:v>
                </c:pt>
                <c:pt idx="10">
                  <c:v>8</c:v>
                </c:pt>
                <c:pt idx="11">
                  <c:v>7</c:v>
                </c:pt>
                <c:pt idx="12">
                  <c:v>120</c:v>
                </c:pt>
              </c:numCache>
            </c:numRef>
          </c:val>
          <c:smooth val="0"/>
          <c:extLst>
            <c:ext xmlns:c16="http://schemas.microsoft.com/office/drawing/2014/chart" uri="{C3380CC4-5D6E-409C-BE32-E72D297353CC}">
              <c16:uniqueId val="{00000006-2962-4A89-9B35-A3E6A78CA0FE}"/>
            </c:ext>
          </c:extLst>
        </c:ser>
        <c:ser>
          <c:idx val="5"/>
          <c:order val="7"/>
          <c:tx>
            <c:strRef>
              <c:f>'15　感染症統計'!$P$14</c:f>
              <c:strCache>
                <c:ptCount val="1"/>
                <c:pt idx="0">
                  <c:v>2015年</c:v>
                </c:pt>
              </c:strCache>
            </c:strRef>
          </c:tx>
          <c:spPr>
            <a:ln w="12700" cap="rnd">
              <a:solidFill>
                <a:schemeClr val="accent6"/>
              </a:solidFill>
              <a:round/>
            </a:ln>
            <a:effectLst/>
          </c:spPr>
          <c:marker>
            <c:symbol val="none"/>
          </c:marker>
          <c:val>
            <c:numRef>
              <c:f>'15　感染症統計'!$Q$14:$AC$14</c:f>
              <c:numCache>
                <c:formatCode>#,##0_ </c:formatCode>
                <c:ptCount val="13"/>
                <c:pt idx="0">
                  <c:v>7</c:v>
                </c:pt>
                <c:pt idx="1">
                  <c:v>13</c:v>
                </c:pt>
                <c:pt idx="2">
                  <c:v>11</c:v>
                </c:pt>
                <c:pt idx="3">
                  <c:v>11</c:v>
                </c:pt>
                <c:pt idx="4">
                  <c:v>12</c:v>
                </c:pt>
                <c:pt idx="5">
                  <c:v>15</c:v>
                </c:pt>
                <c:pt idx="6">
                  <c:v>20</c:v>
                </c:pt>
                <c:pt idx="7">
                  <c:v>15</c:v>
                </c:pt>
                <c:pt idx="8">
                  <c:v>15</c:v>
                </c:pt>
                <c:pt idx="9">
                  <c:v>20</c:v>
                </c:pt>
                <c:pt idx="10">
                  <c:v>9</c:v>
                </c:pt>
                <c:pt idx="11">
                  <c:v>7</c:v>
                </c:pt>
                <c:pt idx="12">
                  <c:v>155</c:v>
                </c:pt>
              </c:numCache>
            </c:numRef>
          </c:val>
          <c:smooth val="0"/>
          <c:extLst>
            <c:ext xmlns:c16="http://schemas.microsoft.com/office/drawing/2014/chart" uri="{C3380CC4-5D6E-409C-BE32-E72D297353CC}">
              <c16:uniqueId val="{00000007-2962-4A89-9B35-A3E6A78CA0FE}"/>
            </c:ext>
          </c:extLst>
        </c:ser>
        <c:dLbls>
          <c:showLegendKey val="0"/>
          <c:showVal val="0"/>
          <c:showCatName val="0"/>
          <c:showSerName val="0"/>
          <c:showPercent val="0"/>
          <c:showBubbleSize val="0"/>
        </c:dLbls>
        <c:smooth val="0"/>
        <c:axId val="1938063392"/>
        <c:axId val="1938064480"/>
        <c:extLst/>
      </c:lineChart>
      <c:catAx>
        <c:axId val="1938063392"/>
        <c:scaling>
          <c:orientation val="minMax"/>
        </c:scaling>
        <c:delete val="1"/>
        <c:axPos val="b"/>
        <c:numFmt formatCode="g/&quot;標&quot;&quot;準&quot;" sourceLinked="1"/>
        <c:majorTickMark val="none"/>
        <c:minorTickMark val="none"/>
        <c:tickLblPos val="nextTo"/>
        <c:crossAx val="1938064480"/>
        <c:crosses val="autoZero"/>
        <c:auto val="0"/>
        <c:lblAlgn val="ctr"/>
        <c:lblOffset val="100"/>
        <c:noMultiLvlLbl val="0"/>
      </c:catAx>
      <c:valAx>
        <c:axId val="1938064480"/>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8063392"/>
        <c:crosses val="max"/>
        <c:crossBetween val="between"/>
      </c:valAx>
      <c:spPr>
        <a:noFill/>
        <a:ln>
          <a:noFill/>
        </a:ln>
        <a:effectLst/>
      </c:spPr>
    </c:plotArea>
    <c:legend>
      <c:legendPos val="b"/>
      <c:layout>
        <c:manualLayout>
          <c:xMode val="edge"/>
          <c:yMode val="edge"/>
          <c:x val="0.85543391131567292"/>
          <c:y val="8.9866993536922485E-2"/>
          <c:w val="0.11916934337491826"/>
          <c:h val="0.730731781641196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http://www.google.co.jp/imgres?imgurl=http://www.health.ne.jp/images/LVL3/5000498/nail.gif&amp;imgrefurl=http://www.health.ne.jp/library/5000/w5000498.html&amp;h=168&amp;w=250&amp;tbnid=hJAO584Z2_GenM:&amp;zoom=1&amp;docid=59VqJ7hMyZ79IM&amp;ei=N56zVL6CEZTU8gX9kYGACA&amp;tbm=isch&amp;ved=0CCEQMygEMAQ&amp;iact=rc&amp;uact=3&amp;dur=647&amp;page=1&amp;start=0&amp;ndsp=12"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sv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sv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76200</xdr:rowOff>
    </xdr:from>
    <xdr:to>
      <xdr:col>6</xdr:col>
      <xdr:colOff>28575</xdr:colOff>
      <xdr:row>28</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36</xdr:row>
      <xdr:rowOff>0</xdr:rowOff>
    </xdr:from>
    <xdr:to>
      <xdr:col>10</xdr:col>
      <xdr:colOff>47625</xdr:colOff>
      <xdr:row>36</xdr:row>
      <xdr:rowOff>9525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52106</xdr:colOff>
      <xdr:row>1</xdr:row>
      <xdr:rowOff>30480</xdr:rowOff>
    </xdr:from>
    <xdr:to>
      <xdr:col>5</xdr:col>
      <xdr:colOff>502919</xdr:colOff>
      <xdr:row>15</xdr:row>
      <xdr:rowOff>195978</xdr:rowOff>
    </xdr:to>
    <xdr:pic>
      <xdr:nvPicPr>
        <xdr:cNvPr id="4" name="図 3">
          <a:extLst>
            <a:ext uri="{FF2B5EF4-FFF2-40B4-BE49-F238E27FC236}">
              <a16:creationId xmlns:a16="http://schemas.microsoft.com/office/drawing/2014/main" id="{7A69ED3C-8C26-42C9-98DF-F6FDA126375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8346" y="198120"/>
          <a:ext cx="3491193" cy="4920378"/>
        </a:xfrm>
        <a:prstGeom prst="rect">
          <a:avLst/>
        </a:prstGeom>
      </xdr:spPr>
    </xdr:pic>
    <xdr:clientData/>
  </xdr:twoCellAnchor>
  <xdr:twoCellAnchor editAs="oneCell">
    <xdr:from>
      <xdr:col>5</xdr:col>
      <xdr:colOff>502921</xdr:colOff>
      <xdr:row>1</xdr:row>
      <xdr:rowOff>30480</xdr:rowOff>
    </xdr:from>
    <xdr:to>
      <xdr:col>11</xdr:col>
      <xdr:colOff>511076</xdr:colOff>
      <xdr:row>15</xdr:row>
      <xdr:rowOff>190500</xdr:rowOff>
    </xdr:to>
    <xdr:pic>
      <xdr:nvPicPr>
        <xdr:cNvPr id="5" name="図 4">
          <a:extLst>
            <a:ext uri="{FF2B5EF4-FFF2-40B4-BE49-F238E27FC236}">
              <a16:creationId xmlns:a16="http://schemas.microsoft.com/office/drawing/2014/main" id="{34469D6F-0ABD-476E-AF44-3E79AA7AC2F6}"/>
            </a:ext>
          </a:extLst>
        </xdr:cNvPr>
        <xdr:cNvPicPr>
          <a:picLocks noChangeAspect="1"/>
        </xdr:cNvPicPr>
      </xdr:nvPicPr>
      <xdr:blipFill>
        <a:blip xmlns:r="http://schemas.openxmlformats.org/officeDocument/2006/relationships" r:embed="rId2"/>
        <a:stretch>
          <a:fillRect/>
        </a:stretch>
      </xdr:blipFill>
      <xdr:spPr>
        <a:xfrm>
          <a:off x="3939541" y="198120"/>
          <a:ext cx="3490495" cy="4914900"/>
        </a:xfrm>
        <a:prstGeom prst="rect">
          <a:avLst/>
        </a:prstGeom>
      </xdr:spPr>
    </xdr:pic>
    <xdr:clientData/>
  </xdr:twoCellAnchor>
  <xdr:twoCellAnchor editAs="oneCell">
    <xdr:from>
      <xdr:col>11</xdr:col>
      <xdr:colOff>510540</xdr:colOff>
      <xdr:row>1</xdr:row>
      <xdr:rowOff>22860</xdr:rowOff>
    </xdr:from>
    <xdr:to>
      <xdr:col>18</xdr:col>
      <xdr:colOff>214593</xdr:colOff>
      <xdr:row>15</xdr:row>
      <xdr:rowOff>188358</xdr:rowOff>
    </xdr:to>
    <xdr:pic>
      <xdr:nvPicPr>
        <xdr:cNvPr id="6" name="図 5">
          <a:extLst>
            <a:ext uri="{FF2B5EF4-FFF2-40B4-BE49-F238E27FC236}">
              <a16:creationId xmlns:a16="http://schemas.microsoft.com/office/drawing/2014/main" id="{1941830B-3AF5-4C7A-93D2-2E9BB9F7197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429500" y="190500"/>
          <a:ext cx="3491193" cy="4920378"/>
        </a:xfrm>
        <a:prstGeom prst="rect">
          <a:avLst/>
        </a:prstGeom>
      </xdr:spPr>
    </xdr:pic>
    <xdr:clientData/>
  </xdr:twoCellAnchor>
  <xdr:twoCellAnchor editAs="oneCell">
    <xdr:from>
      <xdr:col>18</xdr:col>
      <xdr:colOff>214595</xdr:colOff>
      <xdr:row>1</xdr:row>
      <xdr:rowOff>22860</xdr:rowOff>
    </xdr:from>
    <xdr:to>
      <xdr:col>25</xdr:col>
      <xdr:colOff>131310</xdr:colOff>
      <xdr:row>15</xdr:row>
      <xdr:rowOff>182880</xdr:rowOff>
    </xdr:to>
    <xdr:pic>
      <xdr:nvPicPr>
        <xdr:cNvPr id="7" name="図 6">
          <a:extLst>
            <a:ext uri="{FF2B5EF4-FFF2-40B4-BE49-F238E27FC236}">
              <a16:creationId xmlns:a16="http://schemas.microsoft.com/office/drawing/2014/main" id="{48C8568A-80EF-4495-B823-4AD4A48DEEF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920695" y="190500"/>
          <a:ext cx="3490495" cy="491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13</xdr:col>
      <xdr:colOff>129540</xdr:colOff>
      <xdr:row>18</xdr:row>
      <xdr:rowOff>22860</xdr:rowOff>
    </xdr:to>
    <xdr:pic>
      <xdr:nvPicPr>
        <xdr:cNvPr id="18" name="図 17" descr="感染性胃腸炎患者報告数　直近5シーズン">
          <a:extLst>
            <a:ext uri="{FF2B5EF4-FFF2-40B4-BE49-F238E27FC236}">
              <a16:creationId xmlns:a16="http://schemas.microsoft.com/office/drawing/2014/main" id="{109F7431-E99D-4C12-9A88-63C0DE195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990600"/>
          <a:ext cx="7200900" cy="2834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531680</xdr:colOff>
      <xdr:row>9</xdr:row>
      <xdr:rowOff>91419</xdr:rowOff>
    </xdr:from>
    <xdr:to>
      <xdr:col>13</xdr:col>
      <xdr:colOff>350705</xdr:colOff>
      <xdr:row>16</xdr:row>
      <xdr:rowOff>22843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65580" y="1973559"/>
          <a:ext cx="6890385" cy="1104904"/>
          <a:chOff x="15526115" y="3871792"/>
          <a:chExt cx="7163624"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19050" algn="ctr">
            <a:solidFill>
              <a:srgbClr val="FF0000"/>
            </a:solidFill>
            <a:prstDash val="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flipV="1">
            <a:off x="15659576" y="4473705"/>
            <a:ext cx="7030163" cy="23932"/>
          </a:xfrm>
          <a:prstGeom prst="line">
            <a:avLst/>
          </a:prstGeom>
          <a:noFill/>
          <a:ln w="12700" algn="ctr">
            <a:solidFill>
              <a:srgbClr val="00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a:t>
          </a:r>
          <a:r>
            <a:rPr lang="en-US" altLang="ja-JP" sz="1200" b="1" i="0" u="none" strike="noStrike" baseline="0">
              <a:solidFill>
                <a:srgbClr val="FF0000"/>
              </a:solidFill>
              <a:latin typeface="ＭＳ Ｐゴシック"/>
              <a:ea typeface="ＭＳ Ｐゴシック"/>
            </a:rPr>
            <a:t>2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200" b="1" i="0" u="none" strike="noStrike" baseline="0">
              <a:solidFill>
                <a:srgbClr val="FF0000"/>
              </a:solidFill>
              <a:latin typeface="ＭＳ Ｐゴシック"/>
              <a:ea typeface="ＭＳ Ｐゴシック"/>
            </a:rPr>
            <a:t>2)</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3.54</a:t>
          </a: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759922</xdr:colOff>
      <xdr:row>4</xdr:row>
      <xdr:rowOff>38471</xdr:rowOff>
    </xdr:from>
    <xdr:to>
      <xdr:col>12</xdr:col>
      <xdr:colOff>893651</xdr:colOff>
      <xdr:row>7</xdr:row>
      <xdr:rowOff>76383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119062" y="1029071"/>
          <a:ext cx="2457829" cy="594172"/>
        </a:xfrm>
        <a:prstGeom prst="borderCallout2">
          <a:avLst>
            <a:gd name="adj1" fmla="val 101279"/>
            <a:gd name="adj2" fmla="val 51060"/>
            <a:gd name="adj3" fmla="val 210486"/>
            <a:gd name="adj4" fmla="val 51057"/>
            <a:gd name="adj5" fmla="val 325000"/>
            <a:gd name="adj6" fmla="val -4206"/>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散発事故事例の報告多数</a:t>
          </a:r>
          <a:endParaRPr lang="en-US" altLang="ja-JP" sz="1400" b="1" i="0" u="none" strike="noStrike" baseline="0">
            <a:solidFill>
              <a:srgbClr val="FF0000"/>
            </a:solidFill>
            <a:latin typeface="ＭＳ Ｐゴシック"/>
            <a:ea typeface="ＭＳ Ｐゴシック"/>
          </a:endParaRPr>
        </a:p>
      </xdr:txBody>
    </xdr:sp>
    <xdr:clientData/>
  </xdr:twoCellAnchor>
  <xdr:twoCellAnchor>
    <xdr:from>
      <xdr:col>10</xdr:col>
      <xdr:colOff>442684</xdr:colOff>
      <xdr:row>14</xdr:row>
      <xdr:rowOff>115427</xdr:rowOff>
    </xdr:from>
    <xdr:to>
      <xdr:col>10</xdr:col>
      <xdr:colOff>765502</xdr:colOff>
      <xdr:row>16</xdr:row>
      <xdr:rowOff>79546</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8801824" y="2835767"/>
          <a:ext cx="322818" cy="299399"/>
        </a:xfrm>
        <a:prstGeom prst="ellipse">
          <a:avLst/>
        </a:prstGeom>
        <a:noFill/>
        <a:ln w="25400" algn="ctr">
          <a:solidFill>
            <a:srgbClr val="000000"/>
          </a:solidFill>
          <a:round/>
          <a:headEnd/>
          <a:tailEnd/>
        </a:ln>
      </xdr:spPr>
    </xdr:sp>
    <xdr:clientData/>
  </xdr:twoCellAnchor>
  <xdr:twoCellAnchor editAs="oneCell">
    <xdr:from>
      <xdr:col>5</xdr:col>
      <xdr:colOff>60960</xdr:colOff>
      <xdr:row>2</xdr:row>
      <xdr:rowOff>1</xdr:rowOff>
    </xdr:from>
    <xdr:to>
      <xdr:col>6</xdr:col>
      <xdr:colOff>763497</xdr:colOff>
      <xdr:row>16</xdr:row>
      <xdr:rowOff>7621</xdr:rowOff>
    </xdr:to>
    <xdr:pic>
      <xdr:nvPicPr>
        <xdr:cNvPr id="16" name="図 15">
          <a:extLst>
            <a:ext uri="{FF2B5EF4-FFF2-40B4-BE49-F238E27FC236}">
              <a16:creationId xmlns:a16="http://schemas.microsoft.com/office/drawing/2014/main" id="{661BDEDF-2F72-485F-8BAA-F475482FB5B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18460" y="548641"/>
          <a:ext cx="1601697" cy="2514600"/>
        </a:xfrm>
        <a:prstGeom prst="rect">
          <a:avLst/>
        </a:prstGeom>
      </xdr:spPr>
    </xdr:pic>
    <xdr:clientData/>
  </xdr:twoCellAnchor>
  <xdr:twoCellAnchor editAs="oneCell">
    <xdr:from>
      <xdr:col>0</xdr:col>
      <xdr:colOff>1</xdr:colOff>
      <xdr:row>2</xdr:row>
      <xdr:rowOff>0</xdr:rowOff>
    </xdr:from>
    <xdr:to>
      <xdr:col>3</xdr:col>
      <xdr:colOff>96383</xdr:colOff>
      <xdr:row>15</xdr:row>
      <xdr:rowOff>144780</xdr:rowOff>
    </xdr:to>
    <xdr:pic>
      <xdr:nvPicPr>
        <xdr:cNvPr id="19" name="図 18">
          <a:extLst>
            <a:ext uri="{FF2B5EF4-FFF2-40B4-BE49-F238E27FC236}">
              <a16:creationId xmlns:a16="http://schemas.microsoft.com/office/drawing/2014/main" id="{F01920ED-2ACC-4F95-8D0E-9B4C12266AE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 y="548640"/>
          <a:ext cx="1582282" cy="24841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406767</xdr:colOff>
      <xdr:row>7</xdr:row>
      <xdr:rowOff>254669</xdr:rowOff>
    </xdr:from>
    <xdr:to>
      <xdr:col>6</xdr:col>
      <xdr:colOff>612507</xdr:colOff>
      <xdr:row>11</xdr:row>
      <xdr:rowOff>58153</xdr:rowOff>
    </xdr:to>
    <xdr:sp macro="" textlink="">
      <xdr:nvSpPr>
        <xdr:cNvPr id="2" name="右矢印 1">
          <a:extLst>
            <a:ext uri="{FF2B5EF4-FFF2-40B4-BE49-F238E27FC236}">
              <a16:creationId xmlns:a16="http://schemas.microsoft.com/office/drawing/2014/main" id="{5FE6A77B-7B53-4DC4-8E7E-B4E08D052E95}"/>
            </a:ext>
          </a:extLst>
        </xdr:cNvPr>
        <xdr:cNvSpPr/>
      </xdr:nvSpPr>
      <xdr:spPr>
        <a:xfrm>
          <a:off x="4559667" y="2159669"/>
          <a:ext cx="1036320" cy="9007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ja-JP" altLang="en-US"/>
        </a:p>
      </xdr:txBody>
    </xdr:sp>
    <xdr:clientData/>
  </xdr:twoCellAnchor>
  <xdr:twoCellAnchor>
    <xdr:from>
      <xdr:col>1</xdr:col>
      <xdr:colOff>121920</xdr:colOff>
      <xdr:row>4</xdr:row>
      <xdr:rowOff>144780</xdr:rowOff>
    </xdr:from>
    <xdr:to>
      <xdr:col>5</xdr:col>
      <xdr:colOff>83820</xdr:colOff>
      <xdr:row>14</xdr:row>
      <xdr:rowOff>144780</xdr:rowOff>
    </xdr:to>
    <xdr:sp macro="" textlink="">
      <xdr:nvSpPr>
        <xdr:cNvPr id="3" name="正方形/長方形 2">
          <a:extLst>
            <a:ext uri="{FF2B5EF4-FFF2-40B4-BE49-F238E27FC236}">
              <a16:creationId xmlns:a16="http://schemas.microsoft.com/office/drawing/2014/main" id="{29B76223-C2BE-469D-B41B-289AD9BBBAA8}"/>
            </a:ext>
          </a:extLst>
        </xdr:cNvPr>
        <xdr:cNvSpPr>
          <a:spLocks noChangeArrowheads="1"/>
        </xdr:cNvSpPr>
      </xdr:nvSpPr>
      <xdr:spPr bwMode="auto">
        <a:xfrm>
          <a:off x="952500" y="1280160"/>
          <a:ext cx="3284220" cy="2689860"/>
        </a:xfrm>
        <a:prstGeom prst="rect">
          <a:avLst/>
        </a:prstGeom>
        <a:noFill/>
        <a:ln w="63500" algn="ctr">
          <a:solidFill>
            <a:srgbClr val="FFFFFF"/>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13</xdr:col>
      <xdr:colOff>0</xdr:colOff>
      <xdr:row>2</xdr:row>
      <xdr:rowOff>0</xdr:rowOff>
    </xdr:from>
    <xdr:ext cx="274320" cy="304800"/>
    <xdr:sp macro="" textlink="">
      <xdr:nvSpPr>
        <xdr:cNvPr id="4" name="AutoShape 1025" descr="data:image/jpeg;base64,/9j/4AAQSkZJRgABAQAAAQABAAD/2wCEAAkGBxQSEhUUExMVEhIWGBUXGBcXFhMYFBcYFxYcGhcXGBwYHCggHRolHBkVIjEhJSksLi4uGB8/ODMsOCgvLi0BCgoKDg0OGxAQGywkICQsLC8tMCwsNyw0LCw0LC8sLiwsLCwsLCwsNCwsLCwsLy0sLCwsLSwsLCwsLCwsLCwsLP/AABEIAIYAyAMBEQACEQEDEQH/xAAbAAACAgMBAAAAAAAAAAAAAAAABAMFAQIGB//EAEkQAAIBAgMCBg0LAwMDBQAAAAECAwARBBIhBTEGE0FRYXEHFyI1UlORoaKywdHSFBUWMjNCcnOBkrEjYpM0Y7MkQ/CDwsPT4//EABoBAAIDAQEAAAAAAAAAAAAAAAADAQIEBQb/xAA6EQACAQICBQkHBAICAwAAAAAAAQIDEQQxEhMhUpEFFDJBUXFysdEVYYGSocHSIjOy8ELhBvEjQ6L/2gAMAwEAAhEDEQA/AOW7H3AcOFxOKVXjZbxxHUMDpne3JzDy2trxeUuUnRerp59b7DpYLBKotOeR6Eux8OAB8nhsAAP6ce4Cw5K89LE1pO7m+J11QppWUVwD5ow/iIf8UfuqOcVd58WTqae6uAfNGH8RD/ij91HOKu8+LDU091cA+aMP4iH/ABR+6jnFXefFhqae6uBvDsSBmCjDw3JAH9OPef0q0KtaclGMnd7M2RKnSinJxWz3FrHwHjO+PCrrb6iHXm0XfXTjgMU3+qrbq6Te3sMLxVBZQv8AARbg1CZTHHBDIQbXESDdv3jS1Y3Gu6zpU5uT9zfr1GlOkqesnFIbk4EqBcYfDsbXsEjJ/TTWtMsDjVG6lf3KQiOJwzdtG3wFcJwbwzrcphU1tZo0B6/q1noKdWOk62j3tjquhB2VO/ckMYvghBHfMuFuBfLxa3PV3NPrYarRT0qyva9rsVTrU6lrU9nbZCp4OQ8UJeIgylstuKS/XurM9eqCrabs3a12PWq1ur0Ve18hcbHgOnyeH/HH7qzqvWezSfFjXSpr/FcCXE8HoY3KNh4cwtujj5d3JTazxFKpq5Sd+9i6aozhppK3cSx8GYuNETYeFWJA+yjNr8u6mRhideqEpNN+9+pRyo6p1IxTXcNQ8DoTmzRwR5cxs0Kg5QbZvq7q0wwteSblV0bXzvkuvuFSr0la0L37LZ9hoOCMPH8TxUF7XzcUlrWvzVTm+I5xqNY72ve7y4k62jqdbofCwvguDkEgciGEZFLfZJrbk3UjD66upNVGtFXze36ja2rpuKcFtdiTCcEklUMmHgIP9kV9Oi1MoUMZWjpwk7eIpVq4enLRkvoMYngTGpOWDDso1vkiF9Oan1cFi4N6M7pdelb6XF08Th5JXjZ93+ip+aMP4iH/ABR+6uZzirvPizbqae6uAfNGH8RD/ij91HOKu8+LDU091cA+aMP4iH/FH7qOcVd58WGpp7q4GJNi4dgVOHhIOh/pp7BerQxVeLupviRLD0pKzijzLsh8C/k+bEwACAkZ0vbiixsMt96EndydVel5N5Q5xeM+kvqcXGYTU/qjl5HqGx3Jw8BOp4qLzRqK8ziZOVabfaztUElTil2DdIGhQAUAFAD2xYi08YHIwJ6hrWzAU3PEwS7b8DPi5qNGTfYWy4oBBJ935UTfoN9fJXTVeKpqr1a1v4bdvAwuk3Nw69WZiwhEmKjUhZGsVvp3LElreWrQw8lVxFOGyUrW7m23YiVVOFKctsVn3rI2ijLYhCmkMC5S/wB02Hdf+dFWhBzxUXT6FNWv1ZbSJSUaElLpTd7eQnhcLxiYlxGSG1j0/uP1endWShQdaFeoo3T6Oz3vI0VKurlSi5ZZ8FmM8IYnYkCC4yqeMsbiw1FaOVIVJNqNK+xfq6xOBlBJNz63sFVhZ8GoQFiJSSBqRofeKyqlOpyfFU1d6bvb4/6HOcYYtubt+kWx2CEKR5ieOJzFdLBRu/Xd56RicNHDU4OXTe1rsX9+46jWdacrdHK/vHuEeB1aYuLMVCjlbTU1s5VwqvKu5bHay7TPgK+xUksr39xtHtEGTDuHAYqUk6ALWuTz61aOMjKtQmpbWrS/2Vlh2qdWNtl7xJ58M4WZs5mLrkUDW2ZiSotzACnVKFRRqz0nPSVlbbm3sXcLhVg5QjbRs7vhmQYrFrFjCzXyhcptv1Wk1sRChyg5SytZ8BlOlKrhFGOd7/U2ViBPMV4tGTi41IsSDoNKtGTjGriJR0YuOjFZXIaTdOkndp3YnsBMmecjuUUgX3Mx5KycmR1WniJLZFP4vsH416ejRWbfBG8yq2HdzAsRBQKQCCb8uvJV6kYTwk6kqSi7q2z1Kxco14wU3LO5S1yDoBQAUAFAFNwzcjAYm2l4mH6G1buTpNYmFu0zYxJ0ZXOg4KbEeXBwOGUAxRixvfRBzCtUeTJ4hyqRkl+qXmzO8dCilBp5LyLb6MSeGnpe6rexKu+vqV9qU91h9GJPDT0vdR7Eq76+oe1Ke6w+jEnhp6Xuo9iVd9fUPalPdYfRiTw09L3UexKu+vqHtSnus3i4OyrqsqqSCNM247xuq8OR68HeNRLiVlylRlslFvgY+jkuXLxi5b3t3Vr8+6o9jV9HQ01bs2k+0qWlpaLv8DMvB2VtWlViBbXNuHJuqZ8j15u85p8SI8pUY9GLXABwemy5eNXLvtdreS1HsevoaGsVuzbYPaNHS0tF3+BtHsGdRZZso5g0gHmq0eSsTFWjVsvc2iJcoUJO7hf4IydiYg757j8UlS+TMW9jrfVkLHYdf+v6IxBsGZPqTBb77Fx7KinyTiafQqJd1yZ8oUJ9KDfAjfg3KTcyKSeU5if4pb5FrSd3NN/EsuU6SVlF/QG4Nym15FNt18+nVpUvkWs85rZ3guU6Syi/oY+jEnhp6XuqvsSrvr6k+1Ke6yaPYc6gATABb2sW0vv5KdHkvFRSUatrZZi3j6Ertwz7iKTg3KxJMikneTmufNS5cjVptuU02+8vHlOlFWUX9CSfYUz2zyq1tBfNp5qvU5KxNW2nUTtlmVhyhQhfRg1c1PB+YqFMq5Qbgd1a/kqr5IxDgoOorLq2krlGipaWg7/A3m2HO4CtMGUbgc1h5qvPkvFVIqM6qaWWZWOPoRblGDTfcQ/RiTw09L3Un2JV319RntSnusPoxJ4ael7qPYlXfX1D2pT3WH0Yk8NPS91HsSrvr6h7Up7rD6MSeGnpe6j2JV319Q9qU91nMdknZDQ7OxDMykFCNL9fL1VanyfPDV6cpSTvK2zuZE8ZGvTnFJrYdd2Pu9+H/LX1RXWwH7T8Uv5M52L6a7o+R0VbTMFAHE8LuEMxmGDwl+NOjsN4v90c2mpNdzk/BUlT5ziOj1L7+iOTjMVUdTUUc+sUTsblxmlxJMh39xm162a5pz5dUXaFPZ32+wpckOW2c9vd/sXjxuK2VKqTMZsM243JFhvK31DDwaY6WH5RpuVNaM1/dvqUVStgpqM3eL/v9R6PG4YAg3BAII3EHca80007M7qaaujaoJCgAoAKAEts7QGHheYqzhATlUXJ9w6eSqTloxbNGEw7xFaNJNK7zYvwc29FjYhJEddA6H6yNzH2HlqKdRVFdDcfgKuDq6up8H1NCG3+GEWFnigytLI5AYJqyA7jbezE/dHJf9aVK8YSUczVguR6uJoyrXUYpbL9b+y950lPOQFABQAUAFAEOMxAjRnIZgqlrKLsbDcAN5qG7K4ylTdSagmld227F8So4K8J4sdGWTuJF+vGTdl5j0qeelUq0aiujdylyZVwM9Ge1PJ9voyLhVwtiwORWUyyuRZFOoW+rH2DlPlqKteNPvL8m8k1cbpST0Yrrfb2evYdBG9wDYi4BsRYi/IRyGnnLkrNo2oIOI7MfeubqP8ABrDjOnS8a8masN0anh+6LXsfd78P+WvqipwH7T8Uv5MjF9Nd0fI6KtpmCgDz/gYAdpYwt9cGXLffbjbafpavQ8pXWBpJZbPI4uBtzupfPb5noFeeO0ct2SFU4Js1rh0y8978n6Xrq8jOXOlbsdzncqJc3d+1FlwRJ+RYe+/ix7bVm5Qtzqdu00YP9iHcW9YzSFABQAUAYNAHkvC62zcYHwMmWSRW4yIC6rzacx1NuS1c2t/4p3pv4HuuS78pYTQxkbpNWl2/3K/WXvYw2dCyNijJx+KYnOT9aK/Jrrc+Fy8lOwsItad7vyOZ/wAixNaM1hlHRprK3+X/AF2cTvq2HmAoAKACgAoAKAPLuH8CYLExYnCycXiXPdRKLhh4RA5DuIO/k3Vz8QlTmpQe3sPZ8iVJ43DSw+JjpU1lJ9Xu+Hb1dYx2NcJFiZJMXNJx2LDfVb/tjkex39FtBVsLFTbnJ3Yv/kFWrhqccLSjo07Zrr93r2npNbjyAUAcR2Y+9c3Uf4NYcZ06XjXkzVhujU8P3Ra9j7vfh/y19UVOA/afil/JkYvpruj5HRVtMwUAcJws2NNBiPluEBJ3uoBJBtYmw3qRvrv4DFUq1Hmtf4P+9fYcfGYepTq6+j8TaDskxZf6kMivyhSpW/QSQaifINS/6ZK3vJjyvTt+qLuVkhxG2JVGUw4VDv1sL7zc6M9vJfy6lqOTKb26U3/fgvMzvW4+a2Wgv78WekQxBFCqLKoAA5gNBXmJScm5PNnejFRVkSVBIUAFABQAltnjuJk+T5eOynJm3X9/NVJ6Wi9HM0YTU66Ovvo322Of4GcEvk955zxuLk1YnXJfeBzk8ppNChofqlmdXlblbnFqNH9NOOXv/vUhLG8E5sPi0xGzyqK5tLG32YB3m3KvQNQd1VlQlGelT+JopcrUcRhXQxqbaX6Ws/8Avz6zuq1nmgoAKACgAoAhxefI3F5eMscua+XNyXtyVDvbYXpaGmtZfRvttnb3HI8EOCbrIcXjTxmKY3ANiI+nTTN1aCs1Gg09OeZ3uVOVoSgsLhNlNfX/AF5kfCTglKs64vZ5Ec1+7TQI1zq3NbnHLya1FWg1LTp5l8BytSlQeFxqvC2x9a93o/sdtHewzWzWF7XtfltfkvWs85K13bI2oIOI7MfeubqP8GsOM6dLxryZqw3RqeH7otex93vw/wCWvqipwH7T8Uv5MjF9Nd0fI6KtpmFcbiimUKuZ2vYE5VAUXJJ5Bu8tBKVyvfatjriMKv8AaoeVvRdf4oL6PuZG2JiOpMTHn+RzHz3piqzSspPiyjoxf+PkbDagGgxOGUDcrxyR+dpPZVHt6y6hbqHcNjyWVWCENcK8b51JAvY6Ag2uRv3VBVxH6CoUAFAGksgUFmIVRvJIAHWTQAmNolvs4nceEe4U9WexI6QKq5pF9DtDj5/FxDrkf2R1XWE6CD5TMN8SEf2ya+koo1iI0UbJtJLhXDRMdwcWBPMrfVJ6L3q6kmQ4sdqSoUAFAGKAK+Xa6WJQGRVvdxYRC2/u2IU/oTVXJIsoMXw2055LkQrGn3TI7Zj05AtwOsipL6tdpridqzRm7Qo0fK6SN3PSVKXA6bm1D2Bq12ja7WUAGRWjU6hzZorc+dSQB0m1QpJldB9Q+rAi4NweUbqsUOJ7MfeubqP8GsOM6dLxryZqw3RqeH7otex93vw/5a+qKnAftPxS/kyMX013R8i/kkCgsxsoBJPMALk1tMxzkmEEksEkq3dxKxVtQoyqVS27QHXpqkXdmiOy6RboLCw0HMNB5qYBm9AATQBWY3Z0TSwkoty7A2GW/wDTY8nKCNDvFLnsRN9ha7MkJVlY5mRilzvI3qT05SKmLuhEltHKsVCgChxsha8mhtIsUQYEopzhWkK6Xa97fhG65pbd3YdFE+WfkmQ/ih+FxU6tFrIxfEeMh/xSf/ZUatBZB/1HjIR1Qv7ZKNWgsiLFtKq3Z0kW6hkMQCsrMAfvHXWhwSQWQ7gO4keK5ygK6XN7Akqyi/ICB+8VMHdCpLrLCrlAoArcUvGymM6xoAWHI7t9VT/aALkcuZealzlbYMirK4sf6z3/AOzGbKOR3Xex/tU6Ac9zyCiEesYlYcpoGaAEkPydtNIHNiOSJydCOZGOhHIbHlNKnHrQNXGI0EUqhe5jkzKV+6HAzKVHJcBwbb9KiD6hctqOb7MfeubqP8Gs2M6dLxryY7DdGp4fui17H3e/D/lr6oqcB+0/FL+TIxfTXdHyLTbQvCy+GVT9HYKfMTWx5CIZi+P+3h6p/wCEpdPMbHJk9OJCgAoAXxH2kP42/wCJ6XUyDqZPhDaeUcjJE/63dG8ypUU8hU8iwphQ1kcKCTuAJPUNaAKIoRhoAd+bDk9bOrN5yaRHpD1mWFaCQoAKAFNq/ZN1p661WWRKGsRpPE3PxqfuAYedKVTzFPIsKcLCgCnDf08Q40JMxB5e4XKPVpE8xq6iTBqBGgAsAiAAbh3Ip5dktSAUAazRhlZWF1IIIO4gjUVACoc/JoXJuRxDEnfvUEn9CaRHpFXm0UfZj72TdR/g0jGdOl415MZhujU8P3Ra9j7vfh/y19UVOA/afil/JkYvpruj5FrtMXCD/dj8xv7K1yyERzFcb9tB1TfwlUpjY9Y+mGJ36U6xVzRucJ01NiNYaPhiOmosSpoQxI/qQ/jb/iel1Mi/UTbsQnTFKP2vGR/JqtMXLIsaaLEttNbDzH/ak9Q0Fo5oX2stkUc0kI8kgpEOkNiORwE9ArRYhySJPknTU2K6w1bCnk1qLE6aK3a62ia/OnrrVZZF07jOPHdRHmlXzhh7aTDMp1FhTxQCgCliP/SuedZz5S5rPLMd18BvAxFkS3gr6orSTKSQ18k6amxTWGDhDz0WJ0yCRCN4qCyaZXP/AKC/Nhw37UB9lZlmH+RTdmTvZN1H+DSsZ06XjXky+G6NTw/dFr2Pu9+H/LX1RRgP2n4pfyZGL6a7o+Rb4/7n5i+2tc8hEcxfFqwkikClwmcFRbNZwNRci9rbuml05JPaM6rE42wn3o5k64ZSPKoIp2nEpoMBtzD+NA6GDKfIwBqdJEaEuwx89RH6olf8MMx8+W1GnHtJ0GQSSGaSMiN0VCzFnAUm6lQoF78t7nmpVSaa2FoqyN5P9RD+Gf8A+P3VFMiWRY00WIbe/wBNN+Bv4qHkWh0kY2pEWXuRmZXRwL2zZHBtc8ptSIuzGI3G1wPrRTr/AOk7epetGsiU0GZG3IOWTL+NXT1wKnSXaRoSD57hP1S7/gjlbzqpFGnHtDQYtjsQZ1CLFIt2W7OuQKAwJOpud261UlONi0VY32kdEP8Aux+vSoZkllTxQCgCo2fHmwyruzIwvzZri/nrO8x3WS4XaRRFV4ZQVAByoXW4Frgpe4/SnqpEq43ZN89w8rMn445U9ZRVtOPaV0GHz3ByOX/Akj+opo0l2hoSI5tqZgQsMzHkuhQX63taodSJKi08xfEw5MI6E3KwMpPISIyKzdYy+0oOzJ3sm6j/AAaXjOnS8a8mXw3RqeH7otex93vw/wCWvqijAftPxS/kyMX013R8i22ibCP8xPPpWueQiOZJWcYZoAMxoIAmgDFBIs/+oi6EnPnjHtptMrLIsaaLEdui+Gm/Lc+RSfZUMtHpInJrMXMUEmc1BAE0AYoJFseL8WOeWPzG/sq8MyOosaeKAUAVmyRaFRzZl/a5HsrPLMcN1UDN6CAzUAYoJFNrm2Hm/Kk9Q1KBZnN9mTvZN1H+DS8Z06XjXkxmG6NTw/dFr2Pu9+H/AC19UUYD9p+KX8mRi+mu6PkWm2Ps7+C8beSRb+atkshEcyc1mLmKCQoAKACgBePXE/hh/wCST/8AOm0yssiwposjxEWdWU7mUr5RagEJ7NkzQxMd5jQnrKi9ZmOeYxUAFABQAUALYsXeEf7l/wBsbH3UynmQ8mWNOFBQBW7OFg45pJPO2b20ieY0aqhIUAFABQAptYXhceFZf3MF9tWjmCOb7MneybqP8Gk4zp0vGvJjMN0anh+6LXsfd78P+WvqipwH7T8Uv5MjF9Nd0fItdsx5sPKBv4t7dYUkecCtoiOaJFcMAw3EAjqIvWUuZoJCgAoAKAIMGLzTHmESeQM3/vp1PIpPJD9MKAKAKzZQtEF8Euv7XIHmtWeWY4bqoBQAUAFAC0ms8I5lmb1FHrGm0yssixposKAK7DC0kw/vVv3IPappNTMaskM0skKACgAoAV2gLhBzyR+Zs3sq8MyDmuzH3rm6j/BpGM6dLxryY3DdGp4fui17H3e/D/lr6oqcB+0/FL+TIxfTXdHyOgZhuJH6kVsujNYVwkHFRIrMO4RVLbh3IAvrSnDruM0rvYifi+mp1ZGkGTpFRq/eGkaK6nc6k9Yo0F2k3fYbPYWuwFzYX0ueYdNDhbNgpXNMPDkLksO7bNzWGUKB5qYlZWKt3GAasVM0AK4fC5c2uhdmHRm1t5b0uULsvpG0zKguzKo5yQB56o4JZslNvJGkOIjc2SRGI1NmBsOfSoioyyaJd1mjfOtwudcx3C4ubdFToK9rkXediTi6tqyNIiXDHjc99MmQDra5PmXyVaMbEOV0M1cqFACkcIMjuGBBVFIGtmQte/6MPJVJLSyZe9lZkl11OZbA2Oo0PMemqaHvJv7gQqdzKT0EGjQv1hf3GVAO5geoijV+8NIjedBvkQakasBqN4848tVaS60TtfUaywhjGcwsrZ/xAKRp+4GmRjbbcq2cn2YWB2XMRqLH+DWXF9Oj415Mfh8qnh+6LDsdYpHwMARswEcZB1FwVFzrrowYfpU4T9Ep0nmm38HtvxugxH6lGosmrfFG3CfCHEMY48PnlC245xZEU3ICnlYm/VVcVT1r0Yxu+15InDz1a0pS2diMY9g+GhUpMkd8jwhGaVymgTNyC4N25eSpqNSpRVnbJq21+64Q2VG7q/b1d5Ns/AcThWWWOR+Ma5iRmcoDuUHNewAFyDVqVPQpNTTd+pbbe4rOenUvFrZ19otwWwoTMr4eZXcyAs4YpxZa6qbsRusN1UwsNG6cXd3z7C+IlfapK2ziabH2HFNM04i4uFGHErkEdyALudA1r7garRw8Kk3UtZLLZb49pNWtOMNC9317b/AV2jg5HxMWYTRo0pspdmJtfM4K6IBcADfrS6lOcqsb3Sv2/X3F4TjGm7Wbt/V7y227hE7lRh3xExXKhJbKAvK7Xtpe/TWmvCOxKOk7bP8AbEUZPa9Ky/uRabHwPEQpHfMVGp5zvP6Xp9Gnq4KPYKqz05uQ7TRYUAUfCvWNVyu5YsAFUMN28gqei3XWXFbYpWbuaMP0rnN7KgdY8QTAyO0bxoFDEE5gtgR021J131hpRkoTvGzaaX9/vaaqkk5R/VdXuWezcBxOIDCPQTPGSF5Hhjyt+HMra/3U+lS1dW9uu3/yvuhU56cLX6r/AFZ1tdExBQAUAU+Jw7zYgqc6QxxstwSM7ycosfugeU1mlGU6lnsSXFv0HxkoQus2/L1EYocSMNlUrCycbxjZe7cr9V05O65zrSlGsqVlsavf3+9d4xunrLvblb3d/cM4DDwpgk42PMmRXdSpcsx1JI3k3plOMI0FpLZm+spOUnWei9vULcGtjLCpxLoRKQSEVQMi6nKFW12tbfrS8Nh1Ba2S2+SL16zm9BPZ5iuz8JxeIjnGFMMJvGoX7QFrWkkUch1HRS6dPRqqooWWXv73/dhectKDhpXef+kKY7BskkiPHIwztNnbu1yWYAAC+pbKP0HNS5wak00873z2f9l4TTimmuyw/iInhTDOULWw7RZQrM+d1BAAA03WJPNTpKUFCVv8bfFik1JyV+u/wKLsmMsOxzDIwVlhAO892bKq6c5J8lV0LzpUuuP6n7tllxu+BZStGpU3ti8zxngBw5l2dJqWeA3ugIureEl9NeUbj1gVsr4ZVGpJ2ksmvL3oz0q2gnFq6fUevxdmCLKpMMhJVTuQbwD4fTWaVXE0/wBLUX8Wvsxyp0Jq6clwfobduGHxEno/FVec4jcj8z/EnUUd58F6h24YfESeh8VHOcRuR+Z/iGoo7z4L1Dtww+Ik9D4qOc4jcj8z/ENRR3nwXqHbhh8RJ6PxUc5xG5H5n+IaijvPgvUO3DD4iT0fio5ziNyPzP8AENRR3nwXqHbhh8RJ6PxUc5xG5H5n+IaijvPgvUO3DD4iT0Pio5ziNyPzP8Q1FHefBeoduGHxEnofFRznEbkfmf4hqKO8+C9Q7cMPiJPQ+KjnOI3I/M/xDUUd58F6h24YfESej8VHOcRuR+Z/iGoo7z4L1Dtww+Ik9H4qOc4jcj8z/ENRR3nwXqHbhh8RJ6PxUc5xG5H5n+IaijvPgvUO3DD4iT0Pio5ziNyPzP8AENRR3nwXqHbhh8RJ6HxUc5xG5H5n+IaijvPgvUO3DD4iT0Pio5ziNyPzP8Q1FHefBeoduGHxEnofFRznEbkfmf4hqKO8+C9Q7cMPiJPQ+KjnOI3I/M/xDUUd58F6h24YfESej8VHOcRuR+Z/iGoo7z4L1Dtww+Ik9H4qOc4jcj8z/ENRR3nwXqHbhh8RJ6PxUc5xG5H5n+IaijvPgvUO3DD4iT0fio5ziNyPzP8AENRR3nwXqRYvsxRCNmWGQFRfchv6enkNWjUxNTYtGPF/ZFXChDa7v6HjHDfhdLtCYsxZYQTkQm9v7mtoXPm3CtdDDxpJ7bt5t5sTVquo+xLJdh//2Q==">
          <a:hlinkClick xmlns:r="http://schemas.openxmlformats.org/officeDocument/2006/relationships" r:id="rId1"/>
          <a:extLst>
            <a:ext uri="{FF2B5EF4-FFF2-40B4-BE49-F238E27FC236}">
              <a16:creationId xmlns:a16="http://schemas.microsoft.com/office/drawing/2014/main" id="{E7BE6EB6-6FDF-45E6-A4C9-AB20F8DE4682}"/>
            </a:ext>
          </a:extLst>
        </xdr:cNvPr>
        <xdr:cNvSpPr>
          <a:spLocks noChangeAspect="1" noChangeArrowheads="1"/>
        </xdr:cNvSpPr>
      </xdr:nvSpPr>
      <xdr:spPr bwMode="auto">
        <a:xfrm>
          <a:off x="10104120" y="617220"/>
          <a:ext cx="2743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xdr:col>
      <xdr:colOff>205740</xdr:colOff>
      <xdr:row>5</xdr:row>
      <xdr:rowOff>30480</xdr:rowOff>
    </xdr:from>
    <xdr:to>
      <xdr:col>5</xdr:col>
      <xdr:colOff>22860</xdr:colOff>
      <xdr:row>14</xdr:row>
      <xdr:rowOff>76200</xdr:rowOff>
    </xdr:to>
    <xdr:pic>
      <xdr:nvPicPr>
        <xdr:cNvPr id="5" name="Picture 11">
          <a:extLst>
            <a:ext uri="{FF2B5EF4-FFF2-40B4-BE49-F238E27FC236}">
              <a16:creationId xmlns:a16="http://schemas.microsoft.com/office/drawing/2014/main" id="{65FC9F92-A109-4006-83CA-7125E2748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36320" y="1386840"/>
          <a:ext cx="3139440" cy="2514600"/>
        </a:xfrm>
        <a:prstGeom prst="rect">
          <a:avLst/>
        </a:prstGeom>
        <a:noFill/>
        <a:ln w="19050">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111759</xdr:colOff>
      <xdr:row>31</xdr:row>
      <xdr:rowOff>152400</xdr:rowOff>
    </xdr:from>
    <xdr:to>
      <xdr:col>9</xdr:col>
      <xdr:colOff>457200</xdr:colOff>
      <xdr:row>40</xdr:row>
      <xdr:rowOff>227050</xdr:rowOff>
    </xdr:to>
    <xdr:pic>
      <xdr:nvPicPr>
        <xdr:cNvPr id="14" name="図 13">
          <a:extLst>
            <a:ext uri="{FF2B5EF4-FFF2-40B4-BE49-F238E27FC236}">
              <a16:creationId xmlns:a16="http://schemas.microsoft.com/office/drawing/2014/main" id="{B7190492-3D6E-4CE6-9629-13F5F2A6491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85519" y="15433040"/>
          <a:ext cx="10190481" cy="2543530"/>
        </a:xfrm>
        <a:prstGeom prst="rect">
          <a:avLst/>
        </a:prstGeom>
      </xdr:spPr>
    </xdr:pic>
    <xdr:clientData/>
  </xdr:twoCellAnchor>
  <xdr:twoCellAnchor>
    <xdr:from>
      <xdr:col>11</xdr:col>
      <xdr:colOff>689611</xdr:colOff>
      <xdr:row>7</xdr:row>
      <xdr:rowOff>38102</xdr:rowOff>
    </xdr:from>
    <xdr:to>
      <xdr:col>13</xdr:col>
      <xdr:colOff>1940560</xdr:colOff>
      <xdr:row>11</xdr:row>
      <xdr:rowOff>30480</xdr:rowOff>
    </xdr:to>
    <xdr:sp macro="" textlink="">
      <xdr:nvSpPr>
        <xdr:cNvPr id="3" name="四角形吹き出し 7">
          <a:extLst>
            <a:ext uri="{FF2B5EF4-FFF2-40B4-BE49-F238E27FC236}">
              <a16:creationId xmlns:a16="http://schemas.microsoft.com/office/drawing/2014/main" id="{4536BC87-42E0-412F-82F9-981865BD05B8}"/>
            </a:ext>
          </a:extLst>
        </xdr:cNvPr>
        <xdr:cNvSpPr/>
      </xdr:nvSpPr>
      <xdr:spPr>
        <a:xfrm>
          <a:off x="13064491" y="9832342"/>
          <a:ext cx="3252469" cy="1008378"/>
        </a:xfrm>
        <a:prstGeom prst="wedgeRectCallout">
          <a:avLst>
            <a:gd name="adj1" fmla="val -47553"/>
            <a:gd name="adj2" fmla="val 72953"/>
          </a:avLst>
        </a:prstGeom>
        <a:solidFill>
          <a:schemeClr val="tx1"/>
        </a:solidFill>
        <a:ln>
          <a:solidFill>
            <a:schemeClr val="accent6">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a:solidFill>
                <a:srgbClr val="FFFF00"/>
              </a:solidFill>
            </a:rPr>
            <a:t>世界の感染率は</a:t>
          </a:r>
          <a:r>
            <a:rPr kumimoji="1" lang="en-US" altLang="ja-JP" sz="1400" b="1">
              <a:solidFill>
                <a:srgbClr val="FFFF00"/>
              </a:solidFill>
            </a:rPr>
            <a:t>2.3% :</a:t>
          </a:r>
          <a:r>
            <a:rPr kumimoji="1" lang="ja-JP" altLang="en-US" sz="1400" b="1">
              <a:solidFill>
                <a:srgbClr val="FFFF00"/>
              </a:solidFill>
            </a:rPr>
            <a:t>減少</a:t>
          </a:r>
          <a:r>
            <a:rPr kumimoji="1" lang="en-US" altLang="ja-JP" sz="1400" b="1">
              <a:solidFill>
                <a:srgbClr val="FFFF00"/>
              </a:solidFill>
            </a:rPr>
            <a:t> </a:t>
          </a:r>
          <a:endParaRPr kumimoji="1" lang="ja-JP" altLang="en-US" sz="1400" b="1">
            <a:solidFill>
              <a:srgbClr val="FFFF00"/>
            </a:solidFill>
          </a:endParaRPr>
        </a:p>
        <a:p>
          <a:pPr algn="l"/>
          <a:r>
            <a:rPr kumimoji="1" lang="en-US" altLang="ja-JP" sz="1100">
              <a:solidFill>
                <a:schemeClr val="bg1"/>
              </a:solidFill>
            </a:rPr>
            <a:t>65</a:t>
          </a:r>
          <a:r>
            <a:rPr kumimoji="1" lang="ja-JP" altLang="en-US" sz="1100">
              <a:solidFill>
                <a:schemeClr val="bg1"/>
              </a:solidFill>
            </a:rPr>
            <a:t>歳以上の高齢者に肺炎発症による重度化リスクが</a:t>
          </a:r>
          <a:r>
            <a:rPr lang="ja-JP" altLang="en-US" sz="1100" b="0" i="0">
              <a:solidFill>
                <a:schemeClr val="dk1"/>
              </a:solidFill>
              <a:effectLst/>
              <a:latin typeface="+mn-lt"/>
              <a:ea typeface="+mn-ea"/>
              <a:cs typeface="+mn-cs"/>
            </a:rPr>
            <a:t> </a:t>
          </a:r>
          <a:r>
            <a:rPr lang="en-US" altLang="ja-JP" sz="1100" b="1" i="0">
              <a:solidFill>
                <a:schemeClr val="dk1"/>
              </a:solidFill>
              <a:effectLst/>
              <a:latin typeface="+mn-lt"/>
              <a:ea typeface="+mn-ea"/>
              <a:cs typeface="+mn-cs"/>
            </a:rPr>
            <a:t>3,712,263</a:t>
          </a:r>
          <a:r>
            <a:rPr lang="ja-JP" altLang="en-US" sz="1100" b="1" i="0">
              <a:solidFill>
                <a:schemeClr val="dk1"/>
              </a:solidFill>
              <a:effectLst/>
              <a:latin typeface="+mn-lt"/>
              <a:ea typeface="+mn-ea"/>
              <a:cs typeface="+mn-cs"/>
            </a:rPr>
            <a:t> </a:t>
          </a:r>
          <a:r>
            <a:rPr lang="en-US" altLang="ja-JP" sz="1100" b="1" i="0">
              <a:solidFill>
                <a:schemeClr val="dk1"/>
              </a:solidFill>
              <a:effectLst/>
              <a:latin typeface="+mn-lt"/>
              <a:ea typeface="+mn-ea"/>
              <a:cs typeface="+mn-cs"/>
            </a:rPr>
            <a:t>|</a:t>
          </a:r>
          <a:r>
            <a:rPr lang="ja-JP" altLang="en-US" sz="1100" b="1" i="0">
              <a:solidFill>
                <a:schemeClr val="dk1"/>
              </a:solidFill>
              <a:effectLst/>
              <a:latin typeface="+mn-lt"/>
              <a:ea typeface="+mn-ea"/>
              <a:cs typeface="+mn-cs"/>
            </a:rPr>
            <a:t> </a:t>
          </a:r>
          <a:r>
            <a:rPr lang="en-US" altLang="ja-JP" sz="1100" b="1" i="0">
              <a:solidFill>
                <a:schemeClr val="dk1"/>
              </a:solidFill>
              <a:effectLst/>
              <a:latin typeface="+mn-lt"/>
              <a:ea typeface="+mn-ea"/>
              <a:cs typeface="+mn-cs"/>
            </a:rPr>
            <a:t>99,965</a:t>
          </a:r>
          <a:r>
            <a:rPr kumimoji="1" lang="ja-JP" altLang="en-US" sz="1100">
              <a:solidFill>
                <a:schemeClr val="bg1"/>
              </a:solidFill>
            </a:rPr>
            <a:t>高い　　</a:t>
          </a:r>
          <a:r>
            <a:rPr kumimoji="1" lang="ja-JP" altLang="en-US" sz="1100" b="1">
              <a:solidFill>
                <a:schemeClr val="bg1"/>
              </a:solidFill>
            </a:rPr>
            <a:t>　    </a:t>
          </a:r>
          <a:endParaRPr kumimoji="1" lang="en-US" altLang="ja-JP" sz="1100" b="1">
            <a:solidFill>
              <a:schemeClr val="bg1"/>
            </a:solidFill>
          </a:endParaRPr>
        </a:p>
        <a:p>
          <a:pPr algn="l"/>
          <a:r>
            <a:rPr kumimoji="1" lang="ja-JP" altLang="en-US" sz="1100" b="1">
              <a:solidFill>
                <a:schemeClr val="bg1"/>
              </a:solidFill>
            </a:rPr>
            <a:t>  </a:t>
          </a:r>
          <a:r>
            <a:rPr kumimoji="1" lang="ja-JP" altLang="en-US" sz="1400" b="1" i="0" u="sng">
              <a:solidFill>
                <a:schemeClr val="accent6">
                  <a:lumMod val="60000"/>
                  <a:lumOff val="40000"/>
                </a:schemeClr>
              </a:solidFill>
            </a:rPr>
            <a:t>致死率</a:t>
          </a:r>
          <a:r>
            <a:rPr kumimoji="1" lang="en-US" altLang="ja-JP" sz="1400" b="1" i="0" u="sng">
              <a:solidFill>
                <a:srgbClr val="FFC000"/>
              </a:solidFill>
            </a:rPr>
            <a:t>1.23%(</a:t>
          </a:r>
          <a:r>
            <a:rPr kumimoji="1" lang="ja-JP" altLang="en-US" sz="1400" b="1" i="0" u="sng">
              <a:solidFill>
                <a:srgbClr val="FFC000"/>
              </a:solidFill>
            </a:rPr>
            <a:t>▲</a:t>
          </a:r>
          <a:r>
            <a:rPr kumimoji="1" lang="en-US" altLang="ja-JP" sz="1400" b="1" i="0" u="sng">
              <a:solidFill>
                <a:srgbClr val="FFC000"/>
              </a:solidFill>
            </a:rPr>
            <a:t>0.01%)</a:t>
          </a:r>
          <a:r>
            <a:rPr kumimoji="1" lang="ja-JP" altLang="en-US" sz="1400" b="1" i="0" u="sng">
              <a:solidFill>
                <a:srgbClr val="FFFF00"/>
              </a:solidFill>
            </a:rPr>
            <a:t>　</a:t>
          </a:r>
          <a:r>
            <a:rPr kumimoji="1" lang="en-US" altLang="ja-JP" sz="1400" b="1" i="0" u="sng">
              <a:solidFill>
                <a:srgbClr val="FFFF00"/>
              </a:solidFill>
            </a:rPr>
            <a:t>13</a:t>
          </a:r>
          <a:r>
            <a:rPr kumimoji="1" lang="ja-JP" altLang="en-US" sz="1400" b="1" i="0" u="sng">
              <a:solidFill>
                <a:srgbClr val="FFFF00"/>
              </a:solidFill>
            </a:rPr>
            <a:t>週連続減少</a:t>
          </a:r>
        </a:p>
        <a:p>
          <a:pPr algn="l"/>
          <a:endParaRPr kumimoji="1" lang="en-US" altLang="ja-JP" sz="1400" b="1" i="0" u="sng">
            <a:solidFill>
              <a:srgbClr val="FFC000"/>
            </a:solidFill>
          </a:endParaRPr>
        </a:p>
        <a:p>
          <a:pPr algn="l"/>
          <a:r>
            <a:rPr kumimoji="1" lang="en-US" altLang="ja-JP" sz="1400" b="1" i="0" u="sng">
              <a:solidFill>
                <a:srgbClr val="FFC000"/>
              </a:solidFill>
            </a:rPr>
            <a:t>)</a:t>
          </a:r>
          <a:endParaRPr kumimoji="1" lang="ja-JP" altLang="en-US" sz="1400" b="1" i="0" u="sng">
            <a:solidFill>
              <a:srgbClr val="FFC000"/>
            </a:solidFill>
          </a:endParaRPr>
        </a:p>
      </xdr:txBody>
    </xdr:sp>
    <xdr:clientData/>
  </xdr:twoCellAnchor>
  <xdr:twoCellAnchor>
    <xdr:from>
      <xdr:col>5</xdr:col>
      <xdr:colOff>558800</xdr:colOff>
      <xdr:row>65</xdr:row>
      <xdr:rowOff>265814</xdr:rowOff>
    </xdr:from>
    <xdr:to>
      <xdr:col>5</xdr:col>
      <xdr:colOff>593651</xdr:colOff>
      <xdr:row>86</xdr:row>
      <xdr:rowOff>101600</xdr:rowOff>
    </xdr:to>
    <xdr:cxnSp macro="">
      <xdr:nvCxnSpPr>
        <xdr:cNvPr id="5" name="直線矢印コネクタ 4">
          <a:extLst>
            <a:ext uri="{FF2B5EF4-FFF2-40B4-BE49-F238E27FC236}">
              <a16:creationId xmlns:a16="http://schemas.microsoft.com/office/drawing/2014/main" id="{38D8CF2F-16BC-4C80-BA5E-A4B32E25EEC4}"/>
            </a:ext>
          </a:extLst>
        </xdr:cNvPr>
        <xdr:cNvCxnSpPr/>
      </xdr:nvCxnSpPr>
      <xdr:spPr>
        <a:xfrm flipH="1">
          <a:off x="6685280" y="26549734"/>
          <a:ext cx="34851" cy="5322186"/>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0</xdr:col>
      <xdr:colOff>828644</xdr:colOff>
      <xdr:row>10</xdr:row>
      <xdr:rowOff>163254</xdr:rowOff>
    </xdr:from>
    <xdr:to>
      <xdr:col>2</xdr:col>
      <xdr:colOff>150627</xdr:colOff>
      <xdr:row>27</xdr:row>
      <xdr:rowOff>265814</xdr:rowOff>
    </xdr:to>
    <xdr:sp macro="" textlink="">
      <xdr:nvSpPr>
        <xdr:cNvPr id="6" name="吹き出し: 四角形 5">
          <a:extLst>
            <a:ext uri="{FF2B5EF4-FFF2-40B4-BE49-F238E27FC236}">
              <a16:creationId xmlns:a16="http://schemas.microsoft.com/office/drawing/2014/main" id="{3CC40751-A841-46FA-96C6-42F7806D92A4}"/>
            </a:ext>
          </a:extLst>
        </xdr:cNvPr>
        <xdr:cNvSpPr/>
      </xdr:nvSpPr>
      <xdr:spPr>
        <a:xfrm>
          <a:off x="828644" y="10780454"/>
          <a:ext cx="1912783" cy="3689040"/>
        </a:xfrm>
        <a:prstGeom prst="wedgeRectCallout">
          <a:avLst>
            <a:gd name="adj1" fmla="val 153383"/>
            <a:gd name="adj2" fmla="val -40876"/>
          </a:avLst>
        </a:prstGeom>
        <a:solidFill>
          <a:schemeClr val="tx1"/>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b="1">
            <a:solidFill>
              <a:schemeClr val="bg1"/>
            </a:solidFill>
          </a:endParaRPr>
        </a:p>
        <a:p>
          <a:pPr algn="l"/>
          <a:endParaRPr kumimoji="1" lang="ja-JP" altLang="en-US" sz="1100" b="1">
            <a:solidFill>
              <a:schemeClr val="bg1"/>
            </a:solidFill>
          </a:endParaRPr>
        </a:p>
        <a:p>
          <a:pPr algn="l"/>
          <a:endParaRPr kumimoji="1" lang="ja-JP" altLang="en-US" sz="1100" b="1">
            <a:solidFill>
              <a:schemeClr val="bg1"/>
            </a:solidFill>
          </a:endParaRPr>
        </a:p>
        <a:p>
          <a:pPr algn="l"/>
          <a:endParaRPr kumimoji="1" lang="ja-JP" altLang="en-US" sz="1100" b="1">
            <a:solidFill>
              <a:schemeClr val="bg1"/>
            </a:solidFill>
          </a:endParaRPr>
        </a:p>
        <a:p>
          <a:pPr algn="l"/>
          <a:r>
            <a:rPr kumimoji="1" lang="ja-JP" altLang="en-US" sz="1400" b="1">
              <a:solidFill>
                <a:srgbClr val="FFFF00"/>
              </a:solidFill>
            </a:rPr>
            <a:t>世界の増加率が上昇</a:t>
          </a:r>
        </a:p>
        <a:p>
          <a:pPr algn="l"/>
          <a:endParaRPr kumimoji="1" lang="ja-JP" altLang="en-US" sz="1400" b="1">
            <a:solidFill>
              <a:srgbClr val="FFFF00"/>
            </a:solidFill>
          </a:endParaRPr>
        </a:p>
        <a:p>
          <a:pPr algn="l"/>
          <a:r>
            <a:rPr kumimoji="1" lang="en-US" altLang="ja-JP" sz="1400" b="1">
              <a:solidFill>
                <a:srgbClr val="FFFF00"/>
              </a:solidFill>
            </a:rPr>
            <a:t>o</a:t>
          </a:r>
          <a:r>
            <a:rPr kumimoji="1" lang="ja-JP" altLang="en-US" sz="1400" b="1">
              <a:solidFill>
                <a:srgbClr val="FFFF00"/>
              </a:solidFill>
            </a:rPr>
            <a:t>　オミクン株</a:t>
          </a:r>
        </a:p>
        <a:p>
          <a:pPr algn="l"/>
          <a:endParaRPr kumimoji="1" lang="ja-JP" altLang="en-US" sz="1400" b="1">
            <a:solidFill>
              <a:srgbClr val="FFFF00"/>
            </a:solidFill>
          </a:endParaRPr>
        </a:p>
        <a:p>
          <a:pPr algn="l"/>
          <a:endParaRPr kumimoji="1" lang="ja-JP" altLang="en-US" sz="1400" b="1">
            <a:solidFill>
              <a:srgbClr val="FFFF00"/>
            </a:solidFill>
          </a:endParaRPr>
        </a:p>
      </xdr:txBody>
    </xdr:sp>
    <xdr:clientData/>
  </xdr:twoCellAnchor>
  <xdr:twoCellAnchor>
    <xdr:from>
      <xdr:col>1</xdr:col>
      <xdr:colOff>1348740</xdr:colOff>
      <xdr:row>4</xdr:row>
      <xdr:rowOff>1181100</xdr:rowOff>
    </xdr:from>
    <xdr:to>
      <xdr:col>13</xdr:col>
      <xdr:colOff>1402080</xdr:colOff>
      <xdr:row>4</xdr:row>
      <xdr:rowOff>2367280</xdr:rowOff>
    </xdr:to>
    <xdr:sp macro="" textlink="">
      <xdr:nvSpPr>
        <xdr:cNvPr id="10" name="テキスト ボックス 9">
          <a:extLst>
            <a:ext uri="{FF2B5EF4-FFF2-40B4-BE49-F238E27FC236}">
              <a16:creationId xmlns:a16="http://schemas.microsoft.com/office/drawing/2014/main" id="{995E2A9C-FBB0-4719-9C03-1A670623514F}"/>
            </a:ext>
          </a:extLst>
        </xdr:cNvPr>
        <xdr:cNvSpPr txBox="1"/>
      </xdr:nvSpPr>
      <xdr:spPr>
        <a:xfrm>
          <a:off x="2222500" y="5722620"/>
          <a:ext cx="12926060" cy="118618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FF00"/>
              </a:solidFill>
            </a:rPr>
            <a:t>*評価に値する政府のコロナ対策</a:t>
          </a:r>
          <a:r>
            <a:rPr kumimoji="1" lang="ja-JP" altLang="en-US" sz="2000" b="1" baseline="0">
              <a:solidFill>
                <a:srgbClr val="FFFF00"/>
              </a:solidFill>
            </a:rPr>
            <a:t>   </a:t>
          </a:r>
          <a:r>
            <a:rPr kumimoji="1" lang="ja-JP" altLang="en-US" sz="2000" b="1" baseline="0">
              <a:solidFill>
                <a:schemeClr val="bg1"/>
              </a:solidFill>
            </a:rPr>
            <a:t>第三回ブースター接種の予定を明確にすべき時期</a:t>
          </a:r>
          <a:r>
            <a:rPr kumimoji="1" lang="en-US" altLang="ja-JP" sz="2000" b="1" baseline="0">
              <a:solidFill>
                <a:schemeClr val="bg1"/>
              </a:solidFill>
            </a:rPr>
            <a:t>!!</a:t>
          </a:r>
          <a:endParaRPr kumimoji="1" lang="en-US" altLang="ja-JP" sz="2000" b="1">
            <a:solidFill>
              <a:schemeClr val="bg1"/>
            </a:solidFill>
          </a:endParaRPr>
        </a:p>
        <a:p>
          <a:pPr algn="l"/>
          <a:r>
            <a:rPr kumimoji="1" lang="ja-JP" altLang="en-US" sz="2000" b="1">
              <a:solidFill>
                <a:srgbClr val="FFFF00"/>
              </a:solidFill>
            </a:rPr>
            <a:t>*世界は感染第</a:t>
          </a:r>
          <a:r>
            <a:rPr kumimoji="1" lang="en-US" altLang="ja-JP" sz="2000" b="1">
              <a:solidFill>
                <a:srgbClr val="FFFF00"/>
              </a:solidFill>
            </a:rPr>
            <a:t>4</a:t>
          </a:r>
          <a:r>
            <a:rPr kumimoji="1" lang="ja-JP" altLang="en-US" sz="2000" b="1">
              <a:solidFill>
                <a:srgbClr val="FFFF00"/>
              </a:solidFill>
            </a:rPr>
            <a:t>波リバウンドもピークアウトしているものの　今週はまだ毎日</a:t>
          </a:r>
          <a:r>
            <a:rPr kumimoji="1" lang="en-US" altLang="ja-JP" sz="2000" b="1">
              <a:solidFill>
                <a:srgbClr val="FFFF00"/>
              </a:solidFill>
            </a:rPr>
            <a:t>85</a:t>
          </a:r>
          <a:r>
            <a:rPr kumimoji="1" lang="ja-JP" altLang="en-US" sz="2000" b="1">
              <a:solidFill>
                <a:srgbClr val="FFFF00"/>
              </a:solidFill>
            </a:rPr>
            <a:t>万人が新規感染状態。　　　　　　　　　　　　　　　　　　　　　　　　　　　　　*</a:t>
          </a:r>
          <a:r>
            <a:rPr kumimoji="1" lang="ja-JP" altLang="en-US" sz="2000" b="1">
              <a:solidFill>
                <a:schemeClr val="bg1"/>
              </a:solidFill>
            </a:rPr>
            <a:t>国産ワクチン製造承認と経済再生プログラムの更なる後押しが急務</a:t>
          </a:r>
          <a:endParaRPr kumimoji="1" lang="en-US" altLang="ja-JP" sz="2000" b="1">
            <a:solidFill>
              <a:schemeClr val="bg1"/>
            </a:solidFill>
          </a:endParaRPr>
        </a:p>
      </xdr:txBody>
    </xdr:sp>
    <xdr:clientData/>
  </xdr:twoCellAnchor>
  <xdr:twoCellAnchor editAs="oneCell">
    <xdr:from>
      <xdr:col>1</xdr:col>
      <xdr:colOff>277511</xdr:colOff>
      <xdr:row>4</xdr:row>
      <xdr:rowOff>964727</xdr:rowOff>
    </xdr:from>
    <xdr:to>
      <xdr:col>1</xdr:col>
      <xdr:colOff>1190021</xdr:colOff>
      <xdr:row>4</xdr:row>
      <xdr:rowOff>1879127</xdr:rowOff>
    </xdr:to>
    <xdr:pic>
      <xdr:nvPicPr>
        <xdr:cNvPr id="8" name="グラフィックス 7" descr="針">
          <a:extLst>
            <a:ext uri="{FF2B5EF4-FFF2-40B4-BE49-F238E27FC236}">
              <a16:creationId xmlns:a16="http://schemas.microsoft.com/office/drawing/2014/main" id="{4F2E414E-B222-4085-A733-CD7BE0A075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51271" y="5110007"/>
          <a:ext cx="912510" cy="914400"/>
        </a:xfrm>
        <a:prstGeom prst="rect">
          <a:avLst/>
        </a:prstGeom>
      </xdr:spPr>
    </xdr:pic>
    <xdr:clientData/>
  </xdr:twoCellAnchor>
  <xdr:twoCellAnchor editAs="oneCell">
    <xdr:from>
      <xdr:col>2</xdr:col>
      <xdr:colOff>117195</xdr:colOff>
      <xdr:row>32</xdr:row>
      <xdr:rowOff>101600</xdr:rowOff>
    </xdr:from>
    <xdr:to>
      <xdr:col>3</xdr:col>
      <xdr:colOff>399785</xdr:colOff>
      <xdr:row>35</xdr:row>
      <xdr:rowOff>235215</xdr:rowOff>
    </xdr:to>
    <xdr:pic>
      <xdr:nvPicPr>
        <xdr:cNvPr id="11" name="グラフィックス 10" descr="針">
          <a:extLst>
            <a:ext uri="{FF2B5EF4-FFF2-40B4-BE49-F238E27FC236}">
              <a16:creationId xmlns:a16="http://schemas.microsoft.com/office/drawing/2014/main" id="{A728F270-B4D6-417C-AD76-74AD289D8B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 uri="{96DAC541-7B7A-43D3-8B79-37D633B846F1}">
              <asvg:svgBlip xmlns:asvg="http://schemas.microsoft.com/office/drawing/2016/SVG/main" r:embed="rId5"/>
            </a:ext>
          </a:extLst>
        </a:blip>
        <a:stretch>
          <a:fillRect/>
        </a:stretch>
      </xdr:blipFill>
      <xdr:spPr>
        <a:xfrm rot="10800000">
          <a:off x="2707995" y="15656560"/>
          <a:ext cx="912510" cy="956575"/>
        </a:xfrm>
        <a:prstGeom prst="rect">
          <a:avLst/>
        </a:prstGeom>
      </xdr:spPr>
    </xdr:pic>
    <xdr:clientData/>
  </xdr:twoCellAnchor>
  <xdr:twoCellAnchor>
    <xdr:from>
      <xdr:col>5</xdr:col>
      <xdr:colOff>711200</xdr:colOff>
      <xdr:row>1</xdr:row>
      <xdr:rowOff>50800</xdr:rowOff>
    </xdr:from>
    <xdr:to>
      <xdr:col>13</xdr:col>
      <xdr:colOff>1351280</xdr:colOff>
      <xdr:row>2</xdr:row>
      <xdr:rowOff>2133600</xdr:rowOff>
    </xdr:to>
    <xdr:sp macro="" textlink="">
      <xdr:nvSpPr>
        <xdr:cNvPr id="24" name="テキスト ボックス 23">
          <a:extLst>
            <a:ext uri="{FF2B5EF4-FFF2-40B4-BE49-F238E27FC236}">
              <a16:creationId xmlns:a16="http://schemas.microsoft.com/office/drawing/2014/main" id="{87A11060-5553-4DE4-913E-BB156696BAD6}"/>
            </a:ext>
          </a:extLst>
        </xdr:cNvPr>
        <xdr:cNvSpPr txBox="1"/>
      </xdr:nvSpPr>
      <xdr:spPr>
        <a:xfrm>
          <a:off x="6837680" y="447040"/>
          <a:ext cx="8890000" cy="2479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000" b="0" i="0">
              <a:solidFill>
                <a:schemeClr val="dk1"/>
              </a:solidFill>
              <a:effectLst/>
              <a:latin typeface="+mn-lt"/>
              <a:ea typeface="+mn-ea"/>
              <a:cs typeface="+mn-cs"/>
            </a:rPr>
            <a:t>国別の累積感染者の増加ペースを見る。横軸は累計感染者が</a:t>
          </a:r>
          <a:r>
            <a:rPr lang="en-US" altLang="ja-JP" sz="2000" b="0" i="0">
              <a:solidFill>
                <a:schemeClr val="dk1"/>
              </a:solidFill>
              <a:effectLst/>
              <a:latin typeface="+mn-lt"/>
              <a:ea typeface="+mn-ea"/>
              <a:cs typeface="+mn-cs"/>
            </a:rPr>
            <a:t>100</a:t>
          </a:r>
          <a:r>
            <a:rPr lang="ja-JP" altLang="en-US" sz="2000" b="0" i="0">
              <a:solidFill>
                <a:schemeClr val="dk1"/>
              </a:solidFill>
              <a:effectLst/>
              <a:latin typeface="+mn-lt"/>
              <a:ea typeface="+mn-ea"/>
              <a:cs typeface="+mn-cs"/>
            </a:rPr>
            <a:t>人を超えてからの日数を、縦軸は累計感染者数を示す。縦軸は</a:t>
          </a:r>
          <a:r>
            <a:rPr lang="en-US" altLang="ja-JP" sz="2000" b="0" i="0">
              <a:solidFill>
                <a:schemeClr val="dk1"/>
              </a:solidFill>
              <a:effectLst/>
              <a:latin typeface="+mn-lt"/>
              <a:ea typeface="+mn-ea"/>
              <a:cs typeface="+mn-cs"/>
            </a:rPr>
            <a:t>100</a:t>
          </a:r>
          <a:r>
            <a:rPr lang="ja-JP" altLang="en-US" sz="2000" b="0" i="0">
              <a:solidFill>
                <a:schemeClr val="dk1"/>
              </a:solidFill>
              <a:effectLst/>
              <a:latin typeface="+mn-lt"/>
              <a:ea typeface="+mn-ea"/>
              <a:cs typeface="+mn-cs"/>
            </a:rPr>
            <a:t>、</a:t>
          </a:r>
          <a:r>
            <a:rPr lang="en-US" altLang="ja-JP" sz="2000" b="0" i="0">
              <a:solidFill>
                <a:schemeClr val="dk1"/>
              </a:solidFill>
              <a:effectLst/>
              <a:latin typeface="+mn-lt"/>
              <a:ea typeface="+mn-ea"/>
              <a:cs typeface="+mn-cs"/>
            </a:rPr>
            <a:t>1000</a:t>
          </a:r>
          <a:r>
            <a:rPr lang="ja-JP" altLang="en-US" sz="2000" b="0" i="0">
              <a:solidFill>
                <a:schemeClr val="dk1"/>
              </a:solidFill>
              <a:effectLst/>
              <a:latin typeface="+mn-lt"/>
              <a:ea typeface="+mn-ea"/>
              <a:cs typeface="+mn-cs"/>
            </a:rPr>
            <a:t>、</a:t>
          </a:r>
          <a:r>
            <a:rPr lang="en-US" altLang="ja-JP" sz="2000" b="0" i="0">
              <a:solidFill>
                <a:schemeClr val="dk1"/>
              </a:solidFill>
              <a:effectLst/>
              <a:latin typeface="+mn-lt"/>
              <a:ea typeface="+mn-ea"/>
              <a:cs typeface="+mn-cs"/>
            </a:rPr>
            <a:t>10000</a:t>
          </a:r>
          <a:r>
            <a:rPr lang="ja-JP" altLang="en-US" sz="2000" b="0" i="0">
              <a:solidFill>
                <a:schemeClr val="dk1"/>
              </a:solidFill>
              <a:effectLst/>
              <a:latin typeface="+mn-lt"/>
              <a:ea typeface="+mn-ea"/>
              <a:cs typeface="+mn-cs"/>
            </a:rPr>
            <a:t>と数が</a:t>
          </a:r>
          <a:r>
            <a:rPr lang="en-US" altLang="ja-JP" sz="2000" b="0" i="0">
              <a:solidFill>
                <a:schemeClr val="dk1"/>
              </a:solidFill>
              <a:effectLst/>
              <a:latin typeface="+mn-lt"/>
              <a:ea typeface="+mn-ea"/>
              <a:cs typeface="+mn-cs"/>
            </a:rPr>
            <a:t>10</a:t>
          </a:r>
          <a:r>
            <a:rPr lang="ja-JP" altLang="en-US" sz="2000" b="0" i="0">
              <a:solidFill>
                <a:schemeClr val="dk1"/>
              </a:solidFill>
              <a:effectLst/>
              <a:latin typeface="+mn-lt"/>
              <a:ea typeface="+mn-ea"/>
              <a:cs typeface="+mn-cs"/>
            </a:rPr>
            <a:t>倍ずつ増える対数目盛りにした。傾きが増加のペースで、垂直になるほど増加は速く、水平に近づくほど遅い。米国は</a:t>
          </a:r>
          <a:r>
            <a:rPr lang="en-US" altLang="ja-JP" sz="2000" b="0" i="0">
              <a:solidFill>
                <a:schemeClr val="dk1"/>
              </a:solidFill>
              <a:effectLst/>
              <a:latin typeface="+mn-lt"/>
              <a:ea typeface="+mn-ea"/>
              <a:cs typeface="+mn-cs"/>
            </a:rPr>
            <a:t>55</a:t>
          </a:r>
          <a:r>
            <a:rPr lang="ja-JP" altLang="en-US" sz="2000" b="0" i="0">
              <a:solidFill>
                <a:schemeClr val="dk1"/>
              </a:solidFill>
              <a:effectLst/>
              <a:latin typeface="+mn-lt"/>
              <a:ea typeface="+mn-ea"/>
              <a:cs typeface="+mn-cs"/>
            </a:rPr>
            <a:t>日目で</a:t>
          </a:r>
          <a:r>
            <a:rPr lang="en-US" altLang="ja-JP" sz="2000" b="0" i="0">
              <a:solidFill>
                <a:schemeClr val="dk1"/>
              </a:solidFill>
              <a:effectLst/>
              <a:latin typeface="+mn-lt"/>
              <a:ea typeface="+mn-ea"/>
              <a:cs typeface="+mn-cs"/>
            </a:rPr>
            <a:t>1</a:t>
          </a:r>
          <a:r>
            <a:rPr lang="ja-JP" altLang="en-US" sz="2000" b="0" i="0">
              <a:solidFill>
                <a:schemeClr val="dk1"/>
              </a:solidFill>
              <a:effectLst/>
              <a:latin typeface="+mn-lt"/>
              <a:ea typeface="+mn-ea"/>
              <a:cs typeface="+mn-cs"/>
            </a:rPr>
            <a:t>万倍の</a:t>
          </a:r>
          <a:r>
            <a:rPr lang="en-US" altLang="ja-JP" sz="2000" b="0" i="0">
              <a:solidFill>
                <a:schemeClr val="dk1"/>
              </a:solidFill>
              <a:effectLst/>
              <a:latin typeface="+mn-lt"/>
              <a:ea typeface="+mn-ea"/>
              <a:cs typeface="+mn-cs"/>
            </a:rPr>
            <a:t>100</a:t>
          </a:r>
          <a:r>
            <a:rPr lang="ja-JP" altLang="en-US" sz="2000" b="0" i="0">
              <a:solidFill>
                <a:schemeClr val="dk1"/>
              </a:solidFill>
              <a:effectLst/>
              <a:latin typeface="+mn-lt"/>
              <a:ea typeface="+mn-ea"/>
              <a:cs typeface="+mn-cs"/>
            </a:rPr>
            <a:t>万人に、</a:t>
          </a:r>
          <a:r>
            <a:rPr lang="en-US" altLang="ja-JP" sz="2000" b="0" i="0">
              <a:solidFill>
                <a:schemeClr val="dk1"/>
              </a:solidFill>
              <a:effectLst/>
              <a:latin typeface="+mn-lt"/>
              <a:ea typeface="+mn-ea"/>
              <a:cs typeface="+mn-cs"/>
            </a:rPr>
            <a:t>250</a:t>
          </a:r>
          <a:r>
            <a:rPr lang="ja-JP" altLang="en-US" sz="2000" b="0" i="0">
              <a:solidFill>
                <a:schemeClr val="dk1"/>
              </a:solidFill>
              <a:effectLst/>
              <a:latin typeface="+mn-lt"/>
              <a:ea typeface="+mn-ea"/>
              <a:cs typeface="+mn-cs"/>
            </a:rPr>
            <a:t>日目で</a:t>
          </a:r>
          <a:r>
            <a:rPr lang="en-US" altLang="ja-JP" sz="2000" b="0" i="0">
              <a:solidFill>
                <a:schemeClr val="dk1"/>
              </a:solidFill>
              <a:effectLst/>
              <a:latin typeface="+mn-lt"/>
              <a:ea typeface="+mn-ea"/>
              <a:cs typeface="+mn-cs"/>
            </a:rPr>
            <a:t>10</a:t>
          </a:r>
          <a:r>
            <a:rPr lang="ja-JP" altLang="en-US" sz="2000" b="0" i="0">
              <a:solidFill>
                <a:schemeClr val="dk1"/>
              </a:solidFill>
              <a:effectLst/>
              <a:latin typeface="+mn-lt"/>
              <a:ea typeface="+mn-ea"/>
              <a:cs typeface="+mn-cs"/>
            </a:rPr>
            <a:t>万倍の</a:t>
          </a:r>
          <a:r>
            <a:rPr lang="en-US" altLang="ja-JP" sz="2000" b="0" i="0">
              <a:solidFill>
                <a:schemeClr val="dk1"/>
              </a:solidFill>
              <a:effectLst/>
              <a:latin typeface="+mn-lt"/>
              <a:ea typeface="+mn-ea"/>
              <a:cs typeface="+mn-cs"/>
            </a:rPr>
            <a:t>1000</a:t>
          </a:r>
          <a:r>
            <a:rPr lang="ja-JP" altLang="en-US" sz="2000" b="0" i="0">
              <a:solidFill>
                <a:schemeClr val="dk1"/>
              </a:solidFill>
              <a:effectLst/>
              <a:latin typeface="+mn-lt"/>
              <a:ea typeface="+mn-ea"/>
              <a:cs typeface="+mn-cs"/>
            </a:rPr>
            <a:t>万人に達した。インドは</a:t>
          </a:r>
          <a:r>
            <a:rPr lang="en-US" altLang="ja-JP" sz="2000" b="0" i="0">
              <a:solidFill>
                <a:schemeClr val="dk1"/>
              </a:solidFill>
              <a:effectLst/>
              <a:latin typeface="+mn-lt"/>
              <a:ea typeface="+mn-ea"/>
              <a:cs typeface="+mn-cs"/>
            </a:rPr>
            <a:t>280</a:t>
          </a:r>
          <a:r>
            <a:rPr lang="ja-JP" altLang="en-US" sz="2000" b="0" i="0">
              <a:solidFill>
                <a:schemeClr val="dk1"/>
              </a:solidFill>
              <a:effectLst/>
              <a:latin typeface="+mn-lt"/>
              <a:ea typeface="+mn-ea"/>
              <a:cs typeface="+mn-cs"/>
            </a:rPr>
            <a:t>日目で</a:t>
          </a:r>
          <a:r>
            <a:rPr lang="en-US" altLang="ja-JP" sz="2000" b="0" i="0">
              <a:solidFill>
                <a:schemeClr val="dk1"/>
              </a:solidFill>
              <a:effectLst/>
              <a:latin typeface="+mn-lt"/>
              <a:ea typeface="+mn-ea"/>
              <a:cs typeface="+mn-cs"/>
            </a:rPr>
            <a:t>1000</a:t>
          </a:r>
          <a:r>
            <a:rPr lang="ja-JP" altLang="en-US" sz="2000" b="0" i="0">
              <a:solidFill>
                <a:schemeClr val="dk1"/>
              </a:solidFill>
              <a:effectLst/>
              <a:latin typeface="+mn-lt"/>
              <a:ea typeface="+mn-ea"/>
              <a:cs typeface="+mn-cs"/>
            </a:rPr>
            <a:t>万人に到達し、米国に次ぐ速さで感染が広がった。ブラジルは</a:t>
          </a:r>
          <a:r>
            <a:rPr lang="en-US" altLang="ja-JP" sz="2000" b="0" i="0">
              <a:solidFill>
                <a:schemeClr val="dk1"/>
              </a:solidFill>
              <a:effectLst/>
              <a:latin typeface="+mn-lt"/>
              <a:ea typeface="+mn-ea"/>
              <a:cs typeface="+mn-cs"/>
            </a:rPr>
            <a:t>100</a:t>
          </a:r>
          <a:r>
            <a:rPr lang="ja-JP" altLang="en-US" sz="2000" b="0" i="0">
              <a:solidFill>
                <a:schemeClr val="dk1"/>
              </a:solidFill>
              <a:effectLst/>
              <a:latin typeface="+mn-lt"/>
              <a:ea typeface="+mn-ea"/>
              <a:cs typeface="+mn-cs"/>
            </a:rPr>
            <a:t>万人超えはインドよりも早かったが、</a:t>
          </a:r>
          <a:r>
            <a:rPr lang="en-US" altLang="ja-JP" sz="2000" b="0" i="0">
              <a:solidFill>
                <a:schemeClr val="dk1"/>
              </a:solidFill>
              <a:effectLst/>
              <a:latin typeface="+mn-lt"/>
              <a:ea typeface="+mn-ea"/>
              <a:cs typeface="+mn-cs"/>
            </a:rPr>
            <a:t>1000</a:t>
          </a:r>
          <a:r>
            <a:rPr lang="ja-JP" altLang="en-US" sz="2000" b="0" i="0">
              <a:solidFill>
                <a:schemeClr val="dk1"/>
              </a:solidFill>
              <a:effectLst/>
              <a:latin typeface="+mn-lt"/>
              <a:ea typeface="+mn-ea"/>
              <a:cs typeface="+mn-cs"/>
            </a:rPr>
            <a:t>万人到達は</a:t>
          </a:r>
          <a:r>
            <a:rPr lang="en-US" altLang="ja-JP" sz="2000" b="0" i="0">
              <a:solidFill>
                <a:schemeClr val="dk1"/>
              </a:solidFill>
              <a:effectLst/>
              <a:latin typeface="+mn-lt"/>
              <a:ea typeface="+mn-ea"/>
              <a:cs typeface="+mn-cs"/>
            </a:rPr>
            <a:t>343</a:t>
          </a:r>
          <a:r>
            <a:rPr lang="ja-JP" altLang="en-US" sz="2000" b="0" i="0">
              <a:solidFill>
                <a:schemeClr val="dk1"/>
              </a:solidFill>
              <a:effectLst/>
              <a:latin typeface="+mn-lt"/>
              <a:ea typeface="+mn-ea"/>
              <a:cs typeface="+mn-cs"/>
            </a:rPr>
            <a:t>日目だった。</a:t>
          </a:r>
          <a:endParaRPr lang="ja-JP" altLang="en-US" sz="2000" b="1" i="0">
            <a:solidFill>
              <a:schemeClr val="dk1"/>
            </a:solidFill>
            <a:effectLst/>
            <a:latin typeface="+mn-lt"/>
            <a:ea typeface="+mn-ea"/>
            <a:cs typeface="+mn-cs"/>
          </a:endParaRPr>
        </a:p>
      </xdr:txBody>
    </xdr:sp>
    <xdr:clientData/>
  </xdr:twoCellAnchor>
  <xdr:twoCellAnchor>
    <xdr:from>
      <xdr:col>4</xdr:col>
      <xdr:colOff>1026160</xdr:colOff>
      <xdr:row>25</xdr:row>
      <xdr:rowOff>193040</xdr:rowOff>
    </xdr:from>
    <xdr:to>
      <xdr:col>4</xdr:col>
      <xdr:colOff>1205230</xdr:colOff>
      <xdr:row>26</xdr:row>
      <xdr:rowOff>193039</xdr:rowOff>
    </xdr:to>
    <xdr:sp macro="" textlink="">
      <xdr:nvSpPr>
        <xdr:cNvPr id="16" name="右矢印 11">
          <a:extLst>
            <a:ext uri="{FF2B5EF4-FFF2-40B4-BE49-F238E27FC236}">
              <a16:creationId xmlns:a16="http://schemas.microsoft.com/office/drawing/2014/main" id="{5A2444BA-5CBA-4F78-A6D3-6061C6413329}"/>
            </a:ext>
          </a:extLst>
        </xdr:cNvPr>
        <xdr:cNvSpPr/>
      </xdr:nvSpPr>
      <xdr:spPr>
        <a:xfrm>
          <a:off x="5821680" y="13970000"/>
          <a:ext cx="179070" cy="213359"/>
        </a:xfrm>
        <a:prstGeom prst="rightArrow">
          <a:avLst/>
        </a:prstGeom>
        <a:solidFill>
          <a:srgbClr val="FFFF00"/>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975360</xdr:colOff>
      <xdr:row>35</xdr:row>
      <xdr:rowOff>125447</xdr:rowOff>
    </xdr:from>
    <xdr:to>
      <xdr:col>10</xdr:col>
      <xdr:colOff>111759</xdr:colOff>
      <xdr:row>40</xdr:row>
      <xdr:rowOff>264148</xdr:rowOff>
    </xdr:to>
    <xdr:grpSp>
      <xdr:nvGrpSpPr>
        <xdr:cNvPr id="15" name="グループ化 14">
          <a:extLst>
            <a:ext uri="{FF2B5EF4-FFF2-40B4-BE49-F238E27FC236}">
              <a16:creationId xmlns:a16="http://schemas.microsoft.com/office/drawing/2014/main" id="{8F1D3020-CDBB-4672-A302-344DB8CE3EE1}"/>
            </a:ext>
          </a:extLst>
        </xdr:cNvPr>
        <xdr:cNvGrpSpPr/>
      </xdr:nvGrpSpPr>
      <xdr:grpSpPr>
        <a:xfrm>
          <a:off x="4196080" y="15202887"/>
          <a:ext cx="7538719" cy="1510301"/>
          <a:chOff x="5539364" y="22210188"/>
          <a:chExt cx="9393204" cy="1056212"/>
        </a:xfrm>
      </xdr:grpSpPr>
      <xdr:sp macro="" textlink="">
        <xdr:nvSpPr>
          <xdr:cNvPr id="12" name="右大かっこ 11">
            <a:extLst>
              <a:ext uri="{FF2B5EF4-FFF2-40B4-BE49-F238E27FC236}">
                <a16:creationId xmlns:a16="http://schemas.microsoft.com/office/drawing/2014/main" id="{7EC26A29-06D7-4F9D-9756-685D7BAB9327}"/>
              </a:ext>
            </a:extLst>
          </xdr:cNvPr>
          <xdr:cNvSpPr/>
        </xdr:nvSpPr>
        <xdr:spPr>
          <a:xfrm rot="16200000">
            <a:off x="6521775" y="21239513"/>
            <a:ext cx="668317" cy="263314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sp macro="" textlink="">
        <xdr:nvSpPr>
          <xdr:cNvPr id="20" name="右大かっこ 19">
            <a:extLst>
              <a:ext uri="{FF2B5EF4-FFF2-40B4-BE49-F238E27FC236}">
                <a16:creationId xmlns:a16="http://schemas.microsoft.com/office/drawing/2014/main" id="{E149C133-9A92-4DC0-AF69-33E2207543DC}"/>
              </a:ext>
            </a:extLst>
          </xdr:cNvPr>
          <xdr:cNvSpPr/>
        </xdr:nvSpPr>
        <xdr:spPr>
          <a:xfrm rot="16200000">
            <a:off x="10560783" y="21539345"/>
            <a:ext cx="701040" cy="2067339"/>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sp macro="" textlink="">
        <xdr:nvSpPr>
          <xdr:cNvPr id="21" name="右大かっこ 20">
            <a:extLst>
              <a:ext uri="{FF2B5EF4-FFF2-40B4-BE49-F238E27FC236}">
                <a16:creationId xmlns:a16="http://schemas.microsoft.com/office/drawing/2014/main" id="{CFCF7CC2-DDE6-424C-8939-C0A100D79072}"/>
              </a:ext>
            </a:extLst>
          </xdr:cNvPr>
          <xdr:cNvSpPr/>
        </xdr:nvSpPr>
        <xdr:spPr>
          <a:xfrm rot="16200000">
            <a:off x="8676805" y="21777319"/>
            <a:ext cx="670560" cy="1536298"/>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sp macro="" textlink="">
        <xdr:nvSpPr>
          <xdr:cNvPr id="2" name="テキスト ボックス 1">
            <a:extLst>
              <a:ext uri="{FF2B5EF4-FFF2-40B4-BE49-F238E27FC236}">
                <a16:creationId xmlns:a16="http://schemas.microsoft.com/office/drawing/2014/main" id="{608ABBFC-599C-4C80-A56F-6D52C64F54A5}"/>
              </a:ext>
            </a:extLst>
          </xdr:cNvPr>
          <xdr:cNvSpPr txBox="1"/>
        </xdr:nvSpPr>
        <xdr:spPr>
          <a:xfrm>
            <a:off x="6055358" y="22880320"/>
            <a:ext cx="8877210" cy="386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rPr>
              <a:t>      第一波　　　　　     　　第二波　　　　　第三波              第四～五波</a:t>
            </a:r>
          </a:p>
        </xdr:txBody>
      </xdr:sp>
    </xdr:grpSp>
    <xdr:clientData/>
  </xdr:twoCellAnchor>
  <xdr:twoCellAnchor editAs="oneCell">
    <xdr:from>
      <xdr:col>4</xdr:col>
      <xdr:colOff>1016000</xdr:colOff>
      <xdr:row>27</xdr:row>
      <xdr:rowOff>264160</xdr:rowOff>
    </xdr:from>
    <xdr:to>
      <xdr:col>4</xdr:col>
      <xdr:colOff>1223282</xdr:colOff>
      <xdr:row>28</xdr:row>
      <xdr:rowOff>266217</xdr:rowOff>
    </xdr:to>
    <xdr:pic>
      <xdr:nvPicPr>
        <xdr:cNvPr id="9" name="図 8">
          <a:extLst>
            <a:ext uri="{FF2B5EF4-FFF2-40B4-BE49-F238E27FC236}">
              <a16:creationId xmlns:a16="http://schemas.microsoft.com/office/drawing/2014/main" id="{838DBEEE-DCC2-4ED9-865D-37D7635D529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811520" y="14467840"/>
          <a:ext cx="207282" cy="286537"/>
        </a:xfrm>
        <a:prstGeom prst="rect">
          <a:avLst/>
        </a:prstGeom>
      </xdr:spPr>
    </xdr:pic>
    <xdr:clientData/>
  </xdr:twoCellAnchor>
  <xdr:twoCellAnchor>
    <xdr:from>
      <xdr:col>4</xdr:col>
      <xdr:colOff>1016000</xdr:colOff>
      <xdr:row>27</xdr:row>
      <xdr:rowOff>50800</xdr:rowOff>
    </xdr:from>
    <xdr:to>
      <xdr:col>4</xdr:col>
      <xdr:colOff>1195070</xdr:colOff>
      <xdr:row>27</xdr:row>
      <xdr:rowOff>256539</xdr:rowOff>
    </xdr:to>
    <xdr:sp macro="" textlink="">
      <xdr:nvSpPr>
        <xdr:cNvPr id="26" name="右矢印 11">
          <a:extLst>
            <a:ext uri="{FF2B5EF4-FFF2-40B4-BE49-F238E27FC236}">
              <a16:creationId xmlns:a16="http://schemas.microsoft.com/office/drawing/2014/main" id="{7C259670-DFF8-4379-879F-71FD48FE93BE}"/>
            </a:ext>
          </a:extLst>
        </xdr:cNvPr>
        <xdr:cNvSpPr/>
      </xdr:nvSpPr>
      <xdr:spPr>
        <a:xfrm>
          <a:off x="5811520" y="14254480"/>
          <a:ext cx="179070" cy="205739"/>
        </a:xfrm>
        <a:prstGeom prst="rightArrow">
          <a:avLst/>
        </a:prstGeom>
        <a:solidFill>
          <a:srgbClr val="FFFF00"/>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213360</xdr:colOff>
      <xdr:row>33</xdr:row>
      <xdr:rowOff>203200</xdr:rowOff>
    </xdr:from>
    <xdr:to>
      <xdr:col>9</xdr:col>
      <xdr:colOff>325120</xdr:colOff>
      <xdr:row>38</xdr:row>
      <xdr:rowOff>142240</xdr:rowOff>
    </xdr:to>
    <xdr:sp macro="" textlink="">
      <xdr:nvSpPr>
        <xdr:cNvPr id="29" name="右大かっこ 28">
          <a:extLst>
            <a:ext uri="{FF2B5EF4-FFF2-40B4-BE49-F238E27FC236}">
              <a16:creationId xmlns:a16="http://schemas.microsoft.com/office/drawing/2014/main" id="{CBC0D307-3F7A-4B60-831C-AAAC0594D26F}"/>
            </a:ext>
          </a:extLst>
        </xdr:cNvPr>
        <xdr:cNvSpPr/>
      </xdr:nvSpPr>
      <xdr:spPr>
        <a:xfrm rot="16200000">
          <a:off x="9682480" y="15981680"/>
          <a:ext cx="1310640" cy="141224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editAs="oneCell">
    <xdr:from>
      <xdr:col>0</xdr:col>
      <xdr:colOff>568960</xdr:colOff>
      <xdr:row>48</xdr:row>
      <xdr:rowOff>71120</xdr:rowOff>
    </xdr:from>
    <xdr:to>
      <xdr:col>4</xdr:col>
      <xdr:colOff>546131</xdr:colOff>
      <xdr:row>52</xdr:row>
      <xdr:rowOff>451816</xdr:rowOff>
    </xdr:to>
    <xdr:pic>
      <xdr:nvPicPr>
        <xdr:cNvPr id="7" name="図 6">
          <a:extLst>
            <a:ext uri="{FF2B5EF4-FFF2-40B4-BE49-F238E27FC236}">
              <a16:creationId xmlns:a16="http://schemas.microsoft.com/office/drawing/2014/main" id="{D6B68FC3-1EE7-454C-BDF9-C5FE1E4DD298}"/>
            </a:ext>
          </a:extLst>
        </xdr:cNvPr>
        <xdr:cNvPicPr>
          <a:picLocks noChangeAspect="1"/>
        </xdr:cNvPicPr>
      </xdr:nvPicPr>
      <xdr:blipFill>
        <a:blip xmlns:r="http://schemas.openxmlformats.org/officeDocument/2006/relationships" r:embed="rId7"/>
        <a:stretch>
          <a:fillRect/>
        </a:stretch>
      </xdr:blipFill>
      <xdr:spPr>
        <a:xfrm>
          <a:off x="568960" y="20015200"/>
          <a:ext cx="4772691" cy="2372056"/>
        </a:xfrm>
        <a:prstGeom prst="rect">
          <a:avLst/>
        </a:prstGeom>
      </xdr:spPr>
    </xdr:pic>
    <xdr:clientData/>
  </xdr:twoCellAnchor>
  <xdr:twoCellAnchor>
    <xdr:from>
      <xdr:col>4</xdr:col>
      <xdr:colOff>172720</xdr:colOff>
      <xdr:row>50</xdr:row>
      <xdr:rowOff>233680</xdr:rowOff>
    </xdr:from>
    <xdr:to>
      <xdr:col>4</xdr:col>
      <xdr:colOff>1259840</xdr:colOff>
      <xdr:row>51</xdr:row>
      <xdr:rowOff>132080</xdr:rowOff>
    </xdr:to>
    <xdr:cxnSp macro="">
      <xdr:nvCxnSpPr>
        <xdr:cNvPr id="25" name="直線矢印コネクタ 24">
          <a:extLst>
            <a:ext uri="{FF2B5EF4-FFF2-40B4-BE49-F238E27FC236}">
              <a16:creationId xmlns:a16="http://schemas.microsoft.com/office/drawing/2014/main" id="{758C7223-2C83-478E-9810-A6583C0599F8}"/>
            </a:ext>
          </a:extLst>
        </xdr:cNvPr>
        <xdr:cNvCxnSpPr/>
      </xdr:nvCxnSpPr>
      <xdr:spPr>
        <a:xfrm flipH="1">
          <a:off x="4968240" y="21173440"/>
          <a:ext cx="1087120" cy="396240"/>
        </a:xfrm>
        <a:prstGeom prst="straightConnector1">
          <a:avLst/>
        </a:prstGeom>
        <a:ln w="38100">
          <a:solidFill>
            <a:srgbClr val="FFFF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0</xdr:col>
      <xdr:colOff>558800</xdr:colOff>
      <xdr:row>53</xdr:row>
      <xdr:rowOff>60960</xdr:rowOff>
    </xdr:from>
    <xdr:to>
      <xdr:col>4</xdr:col>
      <xdr:colOff>414685</xdr:colOff>
      <xdr:row>59</xdr:row>
      <xdr:rowOff>259410</xdr:rowOff>
    </xdr:to>
    <xdr:pic>
      <xdr:nvPicPr>
        <xdr:cNvPr id="27" name="図 26">
          <a:extLst>
            <a:ext uri="{FF2B5EF4-FFF2-40B4-BE49-F238E27FC236}">
              <a16:creationId xmlns:a16="http://schemas.microsoft.com/office/drawing/2014/main" id="{0614841A-BE31-45B8-B982-4054AB0AFF9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58800" y="22494240"/>
          <a:ext cx="4651405" cy="2362530"/>
        </a:xfrm>
        <a:prstGeom prst="rect">
          <a:avLst/>
        </a:prstGeom>
      </xdr:spPr>
    </xdr:pic>
    <xdr:clientData/>
  </xdr:twoCellAnchor>
  <xdr:twoCellAnchor>
    <xdr:from>
      <xdr:col>4</xdr:col>
      <xdr:colOff>78763</xdr:colOff>
      <xdr:row>53</xdr:row>
      <xdr:rowOff>71121</xdr:rowOff>
    </xdr:from>
    <xdr:to>
      <xdr:col>4</xdr:col>
      <xdr:colOff>416560</xdr:colOff>
      <xdr:row>58</xdr:row>
      <xdr:rowOff>284481</xdr:rowOff>
    </xdr:to>
    <xdr:sp macro="" textlink="">
      <xdr:nvSpPr>
        <xdr:cNvPr id="34" name="フリーフォーム: 図形 33">
          <a:extLst>
            <a:ext uri="{FF2B5EF4-FFF2-40B4-BE49-F238E27FC236}">
              <a16:creationId xmlns:a16="http://schemas.microsoft.com/office/drawing/2014/main" id="{B4FF7152-A57D-4F53-8554-4CC99BA99567}"/>
            </a:ext>
          </a:extLst>
        </xdr:cNvPr>
        <xdr:cNvSpPr/>
      </xdr:nvSpPr>
      <xdr:spPr>
        <a:xfrm>
          <a:off x="4874283" y="22504401"/>
          <a:ext cx="337797" cy="2072640"/>
        </a:xfrm>
        <a:custGeom>
          <a:avLst/>
          <a:gdLst>
            <a:gd name="connsiteX0" fmla="*/ 43157 w 429153"/>
            <a:gd name="connsiteY0" fmla="*/ 1494015 h 1554975"/>
            <a:gd name="connsiteX1" fmla="*/ 93957 w 429153"/>
            <a:gd name="connsiteY1" fmla="*/ 1483855 h 1554975"/>
            <a:gd name="connsiteX2" fmla="*/ 419077 w 429153"/>
            <a:gd name="connsiteY2" fmla="*/ 1473695 h 1554975"/>
            <a:gd name="connsiteX3" fmla="*/ 408917 w 429153"/>
            <a:gd name="connsiteY3" fmla="*/ 1402575 h 1554975"/>
            <a:gd name="connsiteX4" fmla="*/ 337797 w 429153"/>
            <a:gd name="connsiteY4" fmla="*/ 1351775 h 1554975"/>
            <a:gd name="connsiteX5" fmla="*/ 236197 w 429153"/>
            <a:gd name="connsiteY5" fmla="*/ 1260335 h 1554975"/>
            <a:gd name="connsiteX6" fmla="*/ 215877 w 429153"/>
            <a:gd name="connsiteY6" fmla="*/ 894575 h 1554975"/>
            <a:gd name="connsiteX7" fmla="*/ 195557 w 429153"/>
            <a:gd name="connsiteY7" fmla="*/ 701535 h 1554975"/>
            <a:gd name="connsiteX8" fmla="*/ 185397 w 429153"/>
            <a:gd name="connsiteY8" fmla="*/ 589775 h 1554975"/>
            <a:gd name="connsiteX9" fmla="*/ 175237 w 429153"/>
            <a:gd name="connsiteY9" fmla="*/ 173215 h 1554975"/>
            <a:gd name="connsiteX10" fmla="*/ 165077 w 429153"/>
            <a:gd name="connsiteY10" fmla="*/ 495 h 1554975"/>
            <a:gd name="connsiteX11" fmla="*/ 104117 w 429153"/>
            <a:gd name="connsiteY11" fmla="*/ 81775 h 1554975"/>
            <a:gd name="connsiteX12" fmla="*/ 93957 w 429153"/>
            <a:gd name="connsiteY12" fmla="*/ 335775 h 1554975"/>
            <a:gd name="connsiteX13" fmla="*/ 83797 w 429153"/>
            <a:gd name="connsiteY13" fmla="*/ 376415 h 1554975"/>
            <a:gd name="connsiteX14" fmla="*/ 73637 w 429153"/>
            <a:gd name="connsiteY14" fmla="*/ 447535 h 1554975"/>
            <a:gd name="connsiteX15" fmla="*/ 53317 w 429153"/>
            <a:gd name="connsiteY15" fmla="*/ 569455 h 1554975"/>
            <a:gd name="connsiteX16" fmla="*/ 43157 w 429153"/>
            <a:gd name="connsiteY16" fmla="*/ 1504175 h 1554975"/>
            <a:gd name="connsiteX17" fmla="*/ 2517 w 429153"/>
            <a:gd name="connsiteY17" fmla="*/ 1534655 h 1554975"/>
            <a:gd name="connsiteX18" fmla="*/ 114277 w 429153"/>
            <a:gd name="connsiteY18" fmla="*/ 1544815 h 1554975"/>
            <a:gd name="connsiteX19" fmla="*/ 286997 w 429153"/>
            <a:gd name="connsiteY19" fmla="*/ 1554975 h 1554975"/>
            <a:gd name="connsiteX20" fmla="*/ 408917 w 429153"/>
            <a:gd name="connsiteY20" fmla="*/ 1534655 h 1554975"/>
            <a:gd name="connsiteX21" fmla="*/ 408917 w 429153"/>
            <a:gd name="connsiteY21" fmla="*/ 1443215 h 1554975"/>
            <a:gd name="connsiteX22" fmla="*/ 347957 w 429153"/>
            <a:gd name="connsiteY22" fmla="*/ 1382255 h 1554975"/>
            <a:gd name="connsiteX23" fmla="*/ 286997 w 429153"/>
            <a:gd name="connsiteY23" fmla="*/ 1300975 h 1554975"/>
            <a:gd name="connsiteX24" fmla="*/ 266677 w 429153"/>
            <a:gd name="connsiteY24" fmla="*/ 1270495 h 1554975"/>
            <a:gd name="connsiteX25" fmla="*/ 256517 w 429153"/>
            <a:gd name="connsiteY25" fmla="*/ 1229855 h 1554975"/>
            <a:gd name="connsiteX26" fmla="*/ 246357 w 429153"/>
            <a:gd name="connsiteY26" fmla="*/ 1189215 h 155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29153" h="1554975">
              <a:moveTo>
                <a:pt x="43157" y="1494015"/>
              </a:moveTo>
              <a:cubicBezTo>
                <a:pt x="60090" y="1490628"/>
                <a:pt x="76713" y="1484787"/>
                <a:pt x="93957" y="1483855"/>
              </a:cubicBezTo>
              <a:cubicBezTo>
                <a:pt x="202225" y="1478003"/>
                <a:pt x="314090" y="1500788"/>
                <a:pt x="419077" y="1473695"/>
              </a:cubicBezTo>
              <a:cubicBezTo>
                <a:pt x="442265" y="1467711"/>
                <a:pt x="419627" y="1423994"/>
                <a:pt x="408917" y="1402575"/>
              </a:cubicBezTo>
              <a:cubicBezTo>
                <a:pt x="402680" y="1390102"/>
                <a:pt x="350513" y="1363220"/>
                <a:pt x="337797" y="1351775"/>
              </a:cubicBezTo>
              <a:cubicBezTo>
                <a:pt x="223862" y="1249234"/>
                <a:pt x="307022" y="1307551"/>
                <a:pt x="236197" y="1260335"/>
              </a:cubicBezTo>
              <a:cubicBezTo>
                <a:pt x="204422" y="1101462"/>
                <a:pt x="232764" y="1257646"/>
                <a:pt x="215877" y="894575"/>
              </a:cubicBezTo>
              <a:cubicBezTo>
                <a:pt x="208622" y="738584"/>
                <a:pt x="208611" y="819019"/>
                <a:pt x="195557" y="701535"/>
              </a:cubicBezTo>
              <a:cubicBezTo>
                <a:pt x="191426" y="664357"/>
                <a:pt x="188784" y="627028"/>
                <a:pt x="185397" y="589775"/>
              </a:cubicBezTo>
              <a:cubicBezTo>
                <a:pt x="182010" y="450922"/>
                <a:pt x="180024" y="312027"/>
                <a:pt x="175237" y="173215"/>
              </a:cubicBezTo>
              <a:cubicBezTo>
                <a:pt x="173249" y="115576"/>
                <a:pt x="187259" y="53731"/>
                <a:pt x="165077" y="495"/>
              </a:cubicBezTo>
              <a:cubicBezTo>
                <a:pt x="161983" y="-6931"/>
                <a:pt x="111029" y="71407"/>
                <a:pt x="104117" y="81775"/>
              </a:cubicBezTo>
              <a:cubicBezTo>
                <a:pt x="100730" y="166442"/>
                <a:pt x="99787" y="251241"/>
                <a:pt x="93957" y="335775"/>
              </a:cubicBezTo>
              <a:cubicBezTo>
                <a:pt x="92996" y="349705"/>
                <a:pt x="86295" y="362677"/>
                <a:pt x="83797" y="376415"/>
              </a:cubicBezTo>
              <a:cubicBezTo>
                <a:pt x="79513" y="399976"/>
                <a:pt x="77921" y="423974"/>
                <a:pt x="73637" y="447535"/>
              </a:cubicBezTo>
              <a:cubicBezTo>
                <a:pt x="46785" y="595219"/>
                <a:pt x="84898" y="316804"/>
                <a:pt x="53317" y="569455"/>
              </a:cubicBezTo>
              <a:cubicBezTo>
                <a:pt x="49930" y="881028"/>
                <a:pt x="59534" y="1193014"/>
                <a:pt x="43157" y="1504175"/>
              </a:cubicBezTo>
              <a:cubicBezTo>
                <a:pt x="42267" y="1521085"/>
                <a:pt x="-12185" y="1526254"/>
                <a:pt x="2517" y="1534655"/>
              </a:cubicBezTo>
              <a:cubicBezTo>
                <a:pt x="34995" y="1553214"/>
                <a:pt x="76965" y="1542150"/>
                <a:pt x="114277" y="1544815"/>
              </a:cubicBezTo>
              <a:cubicBezTo>
                <a:pt x="171803" y="1548924"/>
                <a:pt x="229424" y="1551588"/>
                <a:pt x="286997" y="1554975"/>
              </a:cubicBezTo>
              <a:cubicBezTo>
                <a:pt x="327637" y="1548202"/>
                <a:pt x="373828" y="1556248"/>
                <a:pt x="408917" y="1534655"/>
              </a:cubicBezTo>
              <a:cubicBezTo>
                <a:pt x="425679" y="1524340"/>
                <a:pt x="423074" y="1461417"/>
                <a:pt x="408917" y="1443215"/>
              </a:cubicBezTo>
              <a:cubicBezTo>
                <a:pt x="391274" y="1420532"/>
                <a:pt x="363897" y="1406165"/>
                <a:pt x="347957" y="1382255"/>
              </a:cubicBezTo>
              <a:cubicBezTo>
                <a:pt x="302019" y="1313347"/>
                <a:pt x="359399" y="1397511"/>
                <a:pt x="286997" y="1300975"/>
              </a:cubicBezTo>
              <a:cubicBezTo>
                <a:pt x="279671" y="1291206"/>
                <a:pt x="273450" y="1280655"/>
                <a:pt x="266677" y="1270495"/>
              </a:cubicBezTo>
              <a:cubicBezTo>
                <a:pt x="263290" y="1256948"/>
                <a:pt x="260353" y="1243281"/>
                <a:pt x="256517" y="1229855"/>
              </a:cubicBezTo>
              <a:cubicBezTo>
                <a:pt x="245286" y="1190547"/>
                <a:pt x="246357" y="1211860"/>
                <a:pt x="246357" y="1189215"/>
              </a:cubicBezTo>
            </a:path>
          </a:pathLst>
        </a:custGeom>
        <a:pattFill prst="smCheck">
          <a:fgClr>
            <a:srgbClr val="FF0000"/>
          </a:fgClr>
          <a:bgClr>
            <a:schemeClr val="bg1"/>
          </a:bgClr>
        </a:pattFill>
        <a:ln>
          <a:solidFill>
            <a:srgbClr val="C0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ja-JP" altLang="en-US" sz="1100"/>
        </a:p>
      </xdr:txBody>
    </xdr:sp>
    <xdr:clientData/>
  </xdr:twoCellAnchor>
  <xdr:twoCellAnchor>
    <xdr:from>
      <xdr:col>4</xdr:col>
      <xdr:colOff>101600</xdr:colOff>
      <xdr:row>57</xdr:row>
      <xdr:rowOff>254000</xdr:rowOff>
    </xdr:from>
    <xdr:to>
      <xdr:col>4</xdr:col>
      <xdr:colOff>444954</xdr:colOff>
      <xdr:row>58</xdr:row>
      <xdr:rowOff>267540</xdr:rowOff>
    </xdr:to>
    <xdr:sp macro="" textlink="">
      <xdr:nvSpPr>
        <xdr:cNvPr id="35" name="フリーフォーム: 図形 34">
          <a:extLst>
            <a:ext uri="{FF2B5EF4-FFF2-40B4-BE49-F238E27FC236}">
              <a16:creationId xmlns:a16="http://schemas.microsoft.com/office/drawing/2014/main" id="{46347946-7A03-4A7F-9730-0A80F5E16248}"/>
            </a:ext>
          </a:extLst>
        </xdr:cNvPr>
        <xdr:cNvSpPr/>
      </xdr:nvSpPr>
      <xdr:spPr>
        <a:xfrm>
          <a:off x="4897120" y="24241760"/>
          <a:ext cx="343354" cy="318340"/>
        </a:xfrm>
        <a:custGeom>
          <a:avLst/>
          <a:gdLst>
            <a:gd name="connsiteX0" fmla="*/ 152400 w 343354"/>
            <a:gd name="connsiteY0" fmla="*/ 10160 h 318340"/>
            <a:gd name="connsiteX1" fmla="*/ 203200 w 343354"/>
            <a:gd name="connsiteY1" fmla="*/ 142240 h 318340"/>
            <a:gd name="connsiteX2" fmla="*/ 243840 w 343354"/>
            <a:gd name="connsiteY2" fmla="*/ 172720 h 318340"/>
            <a:gd name="connsiteX3" fmla="*/ 274320 w 343354"/>
            <a:gd name="connsiteY3" fmla="*/ 182880 h 318340"/>
            <a:gd name="connsiteX4" fmla="*/ 335280 w 343354"/>
            <a:gd name="connsiteY4" fmla="*/ 264160 h 318340"/>
            <a:gd name="connsiteX5" fmla="*/ 304800 w 343354"/>
            <a:gd name="connsiteY5" fmla="*/ 274320 h 318340"/>
            <a:gd name="connsiteX6" fmla="*/ 254000 w 343354"/>
            <a:gd name="connsiteY6" fmla="*/ 284480 h 318340"/>
            <a:gd name="connsiteX7" fmla="*/ 335280 w 343354"/>
            <a:gd name="connsiteY7" fmla="*/ 274320 h 318340"/>
            <a:gd name="connsiteX8" fmla="*/ 304800 w 343354"/>
            <a:gd name="connsiteY8" fmla="*/ 193040 h 318340"/>
            <a:gd name="connsiteX9" fmla="*/ 274320 w 343354"/>
            <a:gd name="connsiteY9" fmla="*/ 172720 h 318340"/>
            <a:gd name="connsiteX10" fmla="*/ 213360 w 343354"/>
            <a:gd name="connsiteY10" fmla="*/ 71120 h 318340"/>
            <a:gd name="connsiteX11" fmla="*/ 193040 w 343354"/>
            <a:gd name="connsiteY11" fmla="*/ 40640 h 318340"/>
            <a:gd name="connsiteX12" fmla="*/ 142240 w 343354"/>
            <a:gd name="connsiteY12" fmla="*/ 0 h 318340"/>
            <a:gd name="connsiteX13" fmla="*/ 91440 w 343354"/>
            <a:gd name="connsiteY13" fmla="*/ 101600 h 318340"/>
            <a:gd name="connsiteX14" fmla="*/ 60960 w 343354"/>
            <a:gd name="connsiteY14" fmla="*/ 142240 h 318340"/>
            <a:gd name="connsiteX15" fmla="*/ 10160 w 343354"/>
            <a:gd name="connsiteY15" fmla="*/ 213360 h 318340"/>
            <a:gd name="connsiteX16" fmla="*/ 0 w 343354"/>
            <a:gd name="connsiteY16" fmla="*/ 243840 h 318340"/>
            <a:gd name="connsiteX17" fmla="*/ 314960 w 343354"/>
            <a:gd name="connsiteY17" fmla="*/ 284480 h 3183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43354" h="318340">
              <a:moveTo>
                <a:pt x="152400" y="10160"/>
              </a:moveTo>
              <a:cubicBezTo>
                <a:pt x="170987" y="103096"/>
                <a:pt x="150192" y="96804"/>
                <a:pt x="203200" y="142240"/>
              </a:cubicBezTo>
              <a:cubicBezTo>
                <a:pt x="216057" y="153260"/>
                <a:pt x="229138" y="164319"/>
                <a:pt x="243840" y="172720"/>
              </a:cubicBezTo>
              <a:cubicBezTo>
                <a:pt x="253139" y="178033"/>
                <a:pt x="264160" y="179493"/>
                <a:pt x="274320" y="182880"/>
              </a:cubicBezTo>
              <a:cubicBezTo>
                <a:pt x="294640" y="209973"/>
                <a:pt x="367409" y="253450"/>
                <a:pt x="335280" y="264160"/>
              </a:cubicBezTo>
              <a:cubicBezTo>
                <a:pt x="325120" y="267547"/>
                <a:pt x="315190" y="271723"/>
                <a:pt x="304800" y="274320"/>
              </a:cubicBezTo>
              <a:cubicBezTo>
                <a:pt x="288047" y="278508"/>
                <a:pt x="236731" y="284480"/>
                <a:pt x="254000" y="284480"/>
              </a:cubicBezTo>
              <a:cubicBezTo>
                <a:pt x="281304" y="284480"/>
                <a:pt x="308187" y="277707"/>
                <a:pt x="335280" y="274320"/>
              </a:cubicBezTo>
              <a:cubicBezTo>
                <a:pt x="328011" y="237974"/>
                <a:pt x="330962" y="219202"/>
                <a:pt x="304800" y="193040"/>
              </a:cubicBezTo>
              <a:cubicBezTo>
                <a:pt x="296166" y="184406"/>
                <a:pt x="284480" y="179493"/>
                <a:pt x="274320" y="172720"/>
              </a:cubicBezTo>
              <a:cubicBezTo>
                <a:pt x="243078" y="110237"/>
                <a:pt x="262401" y="144682"/>
                <a:pt x="213360" y="71120"/>
              </a:cubicBezTo>
              <a:cubicBezTo>
                <a:pt x="206587" y="60960"/>
                <a:pt x="202575" y="48268"/>
                <a:pt x="193040" y="40640"/>
              </a:cubicBezTo>
              <a:lnTo>
                <a:pt x="142240" y="0"/>
              </a:lnTo>
              <a:cubicBezTo>
                <a:pt x="68462" y="98371"/>
                <a:pt x="155627" y="-26774"/>
                <a:pt x="91440" y="101600"/>
              </a:cubicBezTo>
              <a:cubicBezTo>
                <a:pt x="83867" y="116746"/>
                <a:pt x="70802" y="128461"/>
                <a:pt x="60960" y="142240"/>
              </a:cubicBezTo>
              <a:cubicBezTo>
                <a:pt x="-13322" y="246235"/>
                <a:pt x="109773" y="80543"/>
                <a:pt x="10160" y="213360"/>
              </a:cubicBezTo>
              <a:cubicBezTo>
                <a:pt x="6773" y="223520"/>
                <a:pt x="0" y="233130"/>
                <a:pt x="0" y="243840"/>
              </a:cubicBezTo>
              <a:cubicBezTo>
                <a:pt x="0" y="383046"/>
                <a:pt x="249415" y="284480"/>
                <a:pt x="314960" y="284480"/>
              </a:cubicBezTo>
            </a:path>
          </a:pathLst>
        </a:custGeom>
        <a:pattFill prst="smCheck">
          <a:fgClr>
            <a:srgbClr val="FF0000"/>
          </a:fgClr>
          <a:bgClr>
            <a:schemeClr val="bg1"/>
          </a:bgClr>
        </a:pattFill>
        <a:ln w="28575">
          <a:solidFill>
            <a:srgbClr val="FF0000"/>
          </a:solidFill>
          <a:prstDash val="sysDot"/>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ja-JP" altLang="en-US" sz="1100"/>
        </a:p>
      </xdr:txBody>
    </xdr:sp>
    <xdr:clientData/>
  </xdr:twoCellAnchor>
  <xdr:twoCellAnchor>
    <xdr:from>
      <xdr:col>8</xdr:col>
      <xdr:colOff>284480</xdr:colOff>
      <xdr:row>33</xdr:row>
      <xdr:rowOff>273543</xdr:rowOff>
    </xdr:from>
    <xdr:to>
      <xdr:col>8</xdr:col>
      <xdr:colOff>1097280</xdr:colOff>
      <xdr:row>38</xdr:row>
      <xdr:rowOff>71120</xdr:rowOff>
    </xdr:to>
    <xdr:sp macro="" textlink="">
      <xdr:nvSpPr>
        <xdr:cNvPr id="22" name="フリーフォーム: 図形 21">
          <a:extLst>
            <a:ext uri="{FF2B5EF4-FFF2-40B4-BE49-F238E27FC236}">
              <a16:creationId xmlns:a16="http://schemas.microsoft.com/office/drawing/2014/main" id="{9EA197D1-C9CE-4D07-96DC-A279B6E82526}"/>
            </a:ext>
          </a:extLst>
        </xdr:cNvPr>
        <xdr:cNvSpPr/>
      </xdr:nvSpPr>
      <xdr:spPr>
        <a:xfrm>
          <a:off x="9702800" y="16102823"/>
          <a:ext cx="812800" cy="1169177"/>
        </a:xfrm>
        <a:custGeom>
          <a:avLst/>
          <a:gdLst>
            <a:gd name="connsiteX0" fmla="*/ 0 w 772160"/>
            <a:gd name="connsiteY0" fmla="*/ 651017 h 651017"/>
            <a:gd name="connsiteX1" fmla="*/ 325120 w 772160"/>
            <a:gd name="connsiteY1" fmla="*/ 478297 h 651017"/>
            <a:gd name="connsiteX2" fmla="*/ 416560 w 772160"/>
            <a:gd name="connsiteY2" fmla="*/ 143017 h 651017"/>
            <a:gd name="connsiteX3" fmla="*/ 579120 w 772160"/>
            <a:gd name="connsiteY3" fmla="*/ 777 h 651017"/>
            <a:gd name="connsiteX4" fmla="*/ 640080 w 772160"/>
            <a:gd name="connsiteY4" fmla="*/ 92217 h 651017"/>
            <a:gd name="connsiteX5" fmla="*/ 772160 w 772160"/>
            <a:gd name="connsiteY5" fmla="*/ 224297 h 6510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72160" h="651017">
              <a:moveTo>
                <a:pt x="0" y="651017"/>
              </a:moveTo>
              <a:cubicBezTo>
                <a:pt x="127846" y="606990"/>
                <a:pt x="255693" y="562964"/>
                <a:pt x="325120" y="478297"/>
              </a:cubicBezTo>
              <a:cubicBezTo>
                <a:pt x="394547" y="393630"/>
                <a:pt x="374227" y="222604"/>
                <a:pt x="416560" y="143017"/>
              </a:cubicBezTo>
              <a:cubicBezTo>
                <a:pt x="458893" y="63430"/>
                <a:pt x="541867" y="9244"/>
                <a:pt x="579120" y="777"/>
              </a:cubicBezTo>
              <a:cubicBezTo>
                <a:pt x="616373" y="-7690"/>
                <a:pt x="607907" y="54964"/>
                <a:pt x="640080" y="92217"/>
              </a:cubicBezTo>
              <a:cubicBezTo>
                <a:pt x="672253" y="129470"/>
                <a:pt x="722206" y="176883"/>
                <a:pt x="772160" y="224297"/>
              </a:cubicBezTo>
            </a:path>
          </a:pathLst>
        </a:custGeom>
        <a:ln w="38100">
          <a:solidFill>
            <a:srgbClr val="FFFF00"/>
          </a:solidFill>
          <a:prstDash val="sysDash"/>
          <a:headEnd type="none"/>
          <a:tailEnd type="stealth"/>
        </a:ln>
      </xdr:spPr>
      <xdr:style>
        <a:lnRef idx="1">
          <a:schemeClr val="accent6"/>
        </a:lnRef>
        <a:fillRef idx="0">
          <a:schemeClr val="accent6"/>
        </a:fillRef>
        <a:effectRef idx="0">
          <a:schemeClr val="accent6"/>
        </a:effectRef>
        <a:fontRef idx="minor">
          <a:schemeClr val="tx1"/>
        </a:fontRef>
      </xdr:style>
      <xdr:txBody>
        <a:bodyPr rtlCol="0" anchor="ctr"/>
        <a:lstStyle/>
        <a:p>
          <a:pPr algn="l"/>
          <a:endParaRPr kumimoji="1" lang="ja-JP" altLang="en-US" sz="1100"/>
        </a:p>
      </xdr:txBody>
    </xdr:sp>
    <xdr:clientData/>
  </xdr:twoCellAnchor>
  <xdr:twoCellAnchor>
    <xdr:from>
      <xdr:col>8</xdr:col>
      <xdr:colOff>619760</xdr:colOff>
      <xdr:row>31</xdr:row>
      <xdr:rowOff>182880</xdr:rowOff>
    </xdr:from>
    <xdr:to>
      <xdr:col>9</xdr:col>
      <xdr:colOff>883920</xdr:colOff>
      <xdr:row>33</xdr:row>
      <xdr:rowOff>91440</xdr:rowOff>
    </xdr:to>
    <xdr:sp macro="" textlink="">
      <xdr:nvSpPr>
        <xdr:cNvPr id="18" name="テキスト ボックス 17">
          <a:extLst>
            <a:ext uri="{FF2B5EF4-FFF2-40B4-BE49-F238E27FC236}">
              <a16:creationId xmlns:a16="http://schemas.microsoft.com/office/drawing/2014/main" id="{CF185106-E988-47D3-B811-81F36DA744F4}"/>
            </a:ext>
          </a:extLst>
        </xdr:cNvPr>
        <xdr:cNvSpPr txBox="1"/>
      </xdr:nvSpPr>
      <xdr:spPr>
        <a:xfrm>
          <a:off x="10038080" y="15463520"/>
          <a:ext cx="1564640" cy="4572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FF00"/>
              </a:solidFill>
            </a:rPr>
            <a:t>世界は第</a:t>
          </a:r>
          <a:r>
            <a:rPr kumimoji="1" lang="en-US" altLang="ja-JP" sz="1800">
              <a:solidFill>
                <a:srgbClr val="FFFF00"/>
              </a:solidFill>
            </a:rPr>
            <a:t>5</a:t>
          </a:r>
          <a:r>
            <a:rPr kumimoji="1" lang="ja-JP" altLang="en-US" sz="1800">
              <a:solidFill>
                <a:srgbClr val="FFFF00"/>
              </a:solidFill>
            </a:rPr>
            <a:t>波</a:t>
          </a:r>
        </a:p>
      </xdr:txBody>
    </xdr:sp>
    <xdr:clientData/>
  </xdr:twoCellAnchor>
  <xdr:twoCellAnchor>
    <xdr:from>
      <xdr:col>8</xdr:col>
      <xdr:colOff>1107440</xdr:colOff>
      <xdr:row>35</xdr:row>
      <xdr:rowOff>142240</xdr:rowOff>
    </xdr:from>
    <xdr:to>
      <xdr:col>9</xdr:col>
      <xdr:colOff>284480</xdr:colOff>
      <xdr:row>37</xdr:row>
      <xdr:rowOff>0</xdr:rowOff>
    </xdr:to>
    <xdr:sp macro="" textlink="">
      <xdr:nvSpPr>
        <xdr:cNvPr id="23" name="フリーフォーム: 図形 22">
          <a:extLst>
            <a:ext uri="{FF2B5EF4-FFF2-40B4-BE49-F238E27FC236}">
              <a16:creationId xmlns:a16="http://schemas.microsoft.com/office/drawing/2014/main" id="{FDE543DA-808D-4971-A65C-BFAB876BCF7C}"/>
            </a:ext>
          </a:extLst>
        </xdr:cNvPr>
        <xdr:cNvSpPr/>
      </xdr:nvSpPr>
      <xdr:spPr>
        <a:xfrm>
          <a:off x="10525760" y="16520160"/>
          <a:ext cx="477520" cy="406400"/>
        </a:xfrm>
        <a:custGeom>
          <a:avLst/>
          <a:gdLst>
            <a:gd name="connsiteX0" fmla="*/ 0 w 477520"/>
            <a:gd name="connsiteY0" fmla="*/ 0 h 406400"/>
            <a:gd name="connsiteX1" fmla="*/ 10160 w 477520"/>
            <a:gd name="connsiteY1" fmla="*/ 20320 h 406400"/>
            <a:gd name="connsiteX2" fmla="*/ 30480 w 477520"/>
            <a:gd name="connsiteY2" fmla="*/ 111760 h 406400"/>
            <a:gd name="connsiteX3" fmla="*/ 101600 w 477520"/>
            <a:gd name="connsiteY3" fmla="*/ 243840 h 406400"/>
            <a:gd name="connsiteX4" fmla="*/ 111760 w 477520"/>
            <a:gd name="connsiteY4" fmla="*/ 284480 h 406400"/>
            <a:gd name="connsiteX5" fmla="*/ 193040 w 477520"/>
            <a:gd name="connsiteY5" fmla="*/ 335280 h 406400"/>
            <a:gd name="connsiteX6" fmla="*/ 243840 w 477520"/>
            <a:gd name="connsiteY6" fmla="*/ 406400 h 406400"/>
            <a:gd name="connsiteX7" fmla="*/ 345440 w 477520"/>
            <a:gd name="connsiteY7" fmla="*/ 325120 h 406400"/>
            <a:gd name="connsiteX8" fmla="*/ 477520 w 477520"/>
            <a:gd name="connsiteY8" fmla="*/ 203200 h 406400"/>
            <a:gd name="connsiteX9" fmla="*/ 477520 w 477520"/>
            <a:gd name="connsiteY9" fmla="*/ 193040 h 406400"/>
            <a:gd name="connsiteX10" fmla="*/ 477520 w 477520"/>
            <a:gd name="connsiteY10" fmla="*/ 193040 h 406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77520" h="406400">
              <a:moveTo>
                <a:pt x="0" y="0"/>
              </a:moveTo>
              <a:lnTo>
                <a:pt x="10160" y="20320"/>
              </a:lnTo>
              <a:cubicBezTo>
                <a:pt x="16933" y="50800"/>
                <a:pt x="19686" y="82462"/>
                <a:pt x="30480" y="111760"/>
              </a:cubicBezTo>
              <a:cubicBezTo>
                <a:pt x="53646" y="174640"/>
                <a:pt x="70949" y="197864"/>
                <a:pt x="101600" y="243840"/>
              </a:cubicBezTo>
              <a:cubicBezTo>
                <a:pt x="104987" y="257387"/>
                <a:pt x="103382" y="273309"/>
                <a:pt x="111760" y="284480"/>
              </a:cubicBezTo>
              <a:cubicBezTo>
                <a:pt x="139369" y="321292"/>
                <a:pt x="157571" y="323457"/>
                <a:pt x="193040" y="335280"/>
              </a:cubicBezTo>
              <a:cubicBezTo>
                <a:pt x="217895" y="397417"/>
                <a:pt x="198185" y="375964"/>
                <a:pt x="243840" y="406400"/>
              </a:cubicBezTo>
              <a:lnTo>
                <a:pt x="345440" y="325120"/>
              </a:lnTo>
              <a:cubicBezTo>
                <a:pt x="365760" y="311573"/>
                <a:pt x="477520" y="254000"/>
                <a:pt x="477520" y="203200"/>
              </a:cubicBezTo>
              <a:lnTo>
                <a:pt x="477520" y="193040"/>
              </a:lnTo>
              <a:lnTo>
                <a:pt x="477520" y="193040"/>
              </a:lnTo>
            </a:path>
          </a:pathLst>
        </a:custGeom>
        <a:noFill/>
        <a:ln>
          <a:solidFill>
            <a:srgbClr val="C00000"/>
          </a:solidFill>
          <a:headEnd type="none" w="med" len="med"/>
          <a:tailEnd type="triangle" w="med" len="med"/>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ja-JP" altLang="en-US" sz="1100"/>
        </a:p>
      </xdr:txBody>
    </xdr:sp>
    <xdr:clientData/>
  </xdr:twoCellAnchor>
  <xdr:twoCellAnchor editAs="oneCell">
    <xdr:from>
      <xdr:col>4</xdr:col>
      <xdr:colOff>1016000</xdr:colOff>
      <xdr:row>28</xdr:row>
      <xdr:rowOff>233680</xdr:rowOff>
    </xdr:from>
    <xdr:to>
      <xdr:col>4</xdr:col>
      <xdr:colOff>1223282</xdr:colOff>
      <xdr:row>29</xdr:row>
      <xdr:rowOff>235737</xdr:rowOff>
    </xdr:to>
    <xdr:pic>
      <xdr:nvPicPr>
        <xdr:cNvPr id="33" name="図 32">
          <a:extLst>
            <a:ext uri="{FF2B5EF4-FFF2-40B4-BE49-F238E27FC236}">
              <a16:creationId xmlns:a16="http://schemas.microsoft.com/office/drawing/2014/main" id="{EEE67535-6C3A-48BB-8C55-438C7C17FC1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811520" y="14721840"/>
          <a:ext cx="207282" cy="286537"/>
        </a:xfrm>
        <a:prstGeom prst="rect">
          <a:avLst/>
        </a:prstGeom>
      </xdr:spPr>
    </xdr:pic>
    <xdr:clientData/>
  </xdr:twoCellAnchor>
  <xdr:twoCellAnchor>
    <xdr:from>
      <xdr:col>11</xdr:col>
      <xdr:colOff>822960</xdr:colOff>
      <xdr:row>25</xdr:row>
      <xdr:rowOff>193040</xdr:rowOff>
    </xdr:from>
    <xdr:to>
      <xdr:col>12</xdr:col>
      <xdr:colOff>325120</xdr:colOff>
      <xdr:row>29</xdr:row>
      <xdr:rowOff>254000</xdr:rowOff>
    </xdr:to>
    <xdr:sp macro="" textlink="">
      <xdr:nvSpPr>
        <xdr:cNvPr id="4" name="右中かっこ 3">
          <a:extLst>
            <a:ext uri="{FF2B5EF4-FFF2-40B4-BE49-F238E27FC236}">
              <a16:creationId xmlns:a16="http://schemas.microsoft.com/office/drawing/2014/main" id="{D9D78729-664B-4491-94A4-979319837F81}"/>
            </a:ext>
          </a:extLst>
        </xdr:cNvPr>
        <xdr:cNvSpPr/>
      </xdr:nvSpPr>
      <xdr:spPr>
        <a:xfrm>
          <a:off x="13197840" y="13970000"/>
          <a:ext cx="396240" cy="1056640"/>
        </a:xfrm>
        <a:prstGeom prst="rightBrace">
          <a:avLst/>
        </a:prstGeom>
        <a:ln w="28575"/>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8</xdr:col>
      <xdr:colOff>1107440</xdr:colOff>
      <xdr:row>35</xdr:row>
      <xdr:rowOff>142240</xdr:rowOff>
    </xdr:from>
    <xdr:to>
      <xdr:col>9</xdr:col>
      <xdr:colOff>518160</xdr:colOff>
      <xdr:row>37</xdr:row>
      <xdr:rowOff>254000</xdr:rowOff>
    </xdr:to>
    <xdr:sp macro="" textlink="">
      <xdr:nvSpPr>
        <xdr:cNvPr id="31" name="フリーフォーム: 図形 30">
          <a:extLst>
            <a:ext uri="{FF2B5EF4-FFF2-40B4-BE49-F238E27FC236}">
              <a16:creationId xmlns:a16="http://schemas.microsoft.com/office/drawing/2014/main" id="{0E5E10A1-54B7-4AC5-9357-3A1A79B6B6E9}"/>
            </a:ext>
          </a:extLst>
        </xdr:cNvPr>
        <xdr:cNvSpPr/>
      </xdr:nvSpPr>
      <xdr:spPr>
        <a:xfrm>
          <a:off x="10525760" y="16520160"/>
          <a:ext cx="711200" cy="660400"/>
        </a:xfrm>
        <a:custGeom>
          <a:avLst/>
          <a:gdLst>
            <a:gd name="connsiteX0" fmla="*/ 0 w 711200"/>
            <a:gd name="connsiteY0" fmla="*/ 0 h 660400"/>
            <a:gd name="connsiteX1" fmla="*/ 182880 w 711200"/>
            <a:gd name="connsiteY1" fmla="*/ 386080 h 660400"/>
            <a:gd name="connsiteX2" fmla="*/ 416560 w 711200"/>
            <a:gd name="connsiteY2" fmla="*/ 274320 h 660400"/>
            <a:gd name="connsiteX3" fmla="*/ 538480 w 711200"/>
            <a:gd name="connsiteY3" fmla="*/ 254000 h 660400"/>
            <a:gd name="connsiteX4" fmla="*/ 609600 w 711200"/>
            <a:gd name="connsiteY4" fmla="*/ 294640 h 660400"/>
            <a:gd name="connsiteX5" fmla="*/ 711200 w 711200"/>
            <a:gd name="connsiteY5" fmla="*/ 660400 h 660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11200" h="660400">
              <a:moveTo>
                <a:pt x="0" y="0"/>
              </a:moveTo>
              <a:cubicBezTo>
                <a:pt x="56726" y="170180"/>
                <a:pt x="113453" y="340360"/>
                <a:pt x="182880" y="386080"/>
              </a:cubicBezTo>
              <a:cubicBezTo>
                <a:pt x="252307" y="431800"/>
                <a:pt x="357293" y="296333"/>
                <a:pt x="416560" y="274320"/>
              </a:cubicBezTo>
              <a:cubicBezTo>
                <a:pt x="475827" y="252307"/>
                <a:pt x="506307" y="250613"/>
                <a:pt x="538480" y="254000"/>
              </a:cubicBezTo>
              <a:cubicBezTo>
                <a:pt x="570653" y="257387"/>
                <a:pt x="580813" y="226907"/>
                <a:pt x="609600" y="294640"/>
              </a:cubicBezTo>
              <a:cubicBezTo>
                <a:pt x="638387" y="362373"/>
                <a:pt x="674793" y="511386"/>
                <a:pt x="711200" y="660400"/>
              </a:cubicBezTo>
            </a:path>
          </a:pathLst>
        </a:custGeom>
        <a:ln w="38100" cap="flat" cmpd="sng" algn="ctr">
          <a:solidFill>
            <a:srgbClr val="FFFF00"/>
          </a:solidFill>
          <a:prstDash val="sysDash"/>
          <a:round/>
          <a:headEnd type="none" w="med" len="med"/>
          <a:tailEnd type="arrow" w="med" len="med"/>
        </a:ln>
      </xdr:spPr>
      <xdr:style>
        <a:lnRef idx="0">
          <a:scrgbClr r="0" g="0" b="0"/>
        </a:lnRef>
        <a:fillRef idx="0">
          <a:scrgbClr r="0" g="0" b="0"/>
        </a:fillRef>
        <a:effectRef idx="0">
          <a:scrgbClr r="0" g="0" b="0"/>
        </a:effectRef>
        <a:fontRef idx="minor">
          <a:schemeClr val="tx1"/>
        </a:fontRef>
      </xdr:style>
      <xdr:txBody>
        <a:bodyPr rtlCol="0" anchor="ctr"/>
        <a:lstStyle/>
        <a:p>
          <a:pPr algn="l"/>
          <a:endParaRPr kumimoji="1" lang="ja-JP" altLang="en-US" sz="1100"/>
        </a:p>
      </xdr:txBody>
    </xdr:sp>
    <xdr:clientData/>
  </xdr:twoCellAnchor>
  <xdr:twoCellAnchor editAs="oneCell">
    <xdr:from>
      <xdr:col>2</xdr:col>
      <xdr:colOff>1</xdr:colOff>
      <xdr:row>1</xdr:row>
      <xdr:rowOff>0</xdr:rowOff>
    </xdr:from>
    <xdr:to>
      <xdr:col>5</xdr:col>
      <xdr:colOff>172721</xdr:colOff>
      <xdr:row>2</xdr:row>
      <xdr:rowOff>3295530</xdr:rowOff>
    </xdr:to>
    <xdr:pic>
      <xdr:nvPicPr>
        <xdr:cNvPr id="13" name="図 12">
          <a:extLst>
            <a:ext uri="{FF2B5EF4-FFF2-40B4-BE49-F238E27FC236}">
              <a16:creationId xmlns:a16="http://schemas.microsoft.com/office/drawing/2014/main" id="{CD1ADED1-8414-401F-9AE9-5FBD1337FE55}"/>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90801" y="396240"/>
          <a:ext cx="3708400" cy="3691770"/>
        </a:xfrm>
        <a:prstGeom prst="rect">
          <a:avLst/>
        </a:prstGeom>
      </xdr:spPr>
    </xdr:pic>
    <xdr:clientData/>
  </xdr:twoCellAnchor>
  <xdr:twoCellAnchor editAs="oneCell">
    <xdr:from>
      <xdr:col>8</xdr:col>
      <xdr:colOff>471369</xdr:colOff>
      <xdr:row>48</xdr:row>
      <xdr:rowOff>111760</xdr:rowOff>
    </xdr:from>
    <xdr:to>
      <xdr:col>12</xdr:col>
      <xdr:colOff>1041225</xdr:colOff>
      <xdr:row>54</xdr:row>
      <xdr:rowOff>182880</xdr:rowOff>
    </xdr:to>
    <xdr:pic>
      <xdr:nvPicPr>
        <xdr:cNvPr id="30" name="図 29">
          <a:extLst>
            <a:ext uri="{FF2B5EF4-FFF2-40B4-BE49-F238E27FC236}">
              <a16:creationId xmlns:a16="http://schemas.microsoft.com/office/drawing/2014/main" id="{DD5AB1A1-A6BC-4266-BB09-1639E5064F1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9889689" y="18755360"/>
          <a:ext cx="4420496" cy="30581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13335</xdr:rowOff>
    </xdr:from>
    <xdr:to>
      <xdr:col>2</xdr:col>
      <xdr:colOff>470535</xdr:colOff>
      <xdr:row>0</xdr:row>
      <xdr:rowOff>230505</xdr:rowOff>
    </xdr:to>
    <xdr:pic>
      <xdr:nvPicPr>
        <xdr:cNvPr id="2" name="図 1" descr="感染症・食中毒情報">
          <a:extLst>
            <a:ext uri="{FF2B5EF4-FFF2-40B4-BE49-F238E27FC236}">
              <a16:creationId xmlns:a16="http://schemas.microsoft.com/office/drawing/2014/main" id="{E085B89B-5E14-41DB-8A4F-5FB14AD3B79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6200" y="13335"/>
          <a:ext cx="2306955" cy="21717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34</xdr:row>
      <xdr:rowOff>0</xdr:rowOff>
    </xdr:from>
    <xdr:ext cx="47625" cy="9525"/>
    <xdr:pic>
      <xdr:nvPicPr>
        <xdr:cNvPr id="2" name="図 4" descr="http://www1.pref.shimane.lg.jp/contents/kansen/dis/zensu/sp.gif">
          <a:extLst>
            <a:ext uri="{FF2B5EF4-FFF2-40B4-BE49-F238E27FC236}">
              <a16:creationId xmlns:a16="http://schemas.microsoft.com/office/drawing/2014/main" id="{983735D9-D01C-4784-9FC6-2FDFCCD6D66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699760"/>
          <a:ext cx="47625" cy="9525"/>
        </a:xfrm>
        <a:prstGeom prst="rect">
          <a:avLst/>
        </a:prstGeom>
        <a:noFill/>
        <a:ln w="9525">
          <a:noFill/>
          <a:miter lim="800000"/>
          <a:headEnd/>
          <a:tailEnd/>
        </a:ln>
      </xdr:spPr>
    </xdr:pic>
    <xdr:clientData/>
  </xdr:oneCellAnchor>
  <xdr:twoCellAnchor>
    <xdr:from>
      <xdr:col>6</xdr:col>
      <xdr:colOff>457199</xdr:colOff>
      <xdr:row>22</xdr:row>
      <xdr:rowOff>66675</xdr:rowOff>
    </xdr:from>
    <xdr:to>
      <xdr:col>9</xdr:col>
      <xdr:colOff>447674</xdr:colOff>
      <xdr:row>24</xdr:row>
      <xdr:rowOff>811</xdr:rowOff>
    </xdr:to>
    <xdr:sp macro="" textlink="">
      <xdr:nvSpPr>
        <xdr:cNvPr id="3" name="テキスト ボックス 2">
          <a:extLst>
            <a:ext uri="{FF2B5EF4-FFF2-40B4-BE49-F238E27FC236}">
              <a16:creationId xmlns:a16="http://schemas.microsoft.com/office/drawing/2014/main" id="{AD1C65E8-7A90-4452-B4A2-B25C11F82174}"/>
            </a:ext>
          </a:extLst>
        </xdr:cNvPr>
        <xdr:cNvSpPr txBox="1"/>
      </xdr:nvSpPr>
      <xdr:spPr>
        <a:xfrm>
          <a:off x="4160519" y="3754755"/>
          <a:ext cx="1842135" cy="269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14</xdr:row>
      <xdr:rowOff>0</xdr:rowOff>
    </xdr:from>
    <xdr:to>
      <xdr:col>24</xdr:col>
      <xdr:colOff>851</xdr:colOff>
      <xdr:row>20</xdr:row>
      <xdr:rowOff>90488</xdr:rowOff>
    </xdr:to>
    <xdr:cxnSp macro="">
      <xdr:nvCxnSpPr>
        <xdr:cNvPr id="4" name="直線矢印コネクタ 3">
          <a:extLst>
            <a:ext uri="{FF2B5EF4-FFF2-40B4-BE49-F238E27FC236}">
              <a16:creationId xmlns:a16="http://schemas.microsoft.com/office/drawing/2014/main" id="{11827319-2040-4CEC-A1FE-B4FC11AC2EE6}"/>
            </a:ext>
          </a:extLst>
        </xdr:cNvPr>
        <xdr:cNvCxnSpPr>
          <a:stCxn id="5" idx="1"/>
        </xdr:cNvCxnSpPr>
      </xdr:nvCxnSpPr>
      <xdr:spPr>
        <a:xfrm flipV="1">
          <a:off x="13056870" y="2346960"/>
          <a:ext cx="1757261" cy="109632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18</xdr:row>
      <xdr:rowOff>95250</xdr:rowOff>
    </xdr:from>
    <xdr:to>
      <xdr:col>27</xdr:col>
      <xdr:colOff>171450</xdr:colOff>
      <xdr:row>22</xdr:row>
      <xdr:rowOff>28575</xdr:rowOff>
    </xdr:to>
    <xdr:sp macro="" textlink="">
      <xdr:nvSpPr>
        <xdr:cNvPr id="5" name="テキスト ボックス 4">
          <a:extLst>
            <a:ext uri="{FF2B5EF4-FFF2-40B4-BE49-F238E27FC236}">
              <a16:creationId xmlns:a16="http://schemas.microsoft.com/office/drawing/2014/main" id="{AFC911BB-E012-42D7-A04A-CBF8F2411314}"/>
            </a:ext>
          </a:extLst>
        </xdr:cNvPr>
        <xdr:cNvSpPr txBox="1"/>
      </xdr:nvSpPr>
      <xdr:spPr>
        <a:xfrm>
          <a:off x="13056870" y="3112770"/>
          <a:ext cx="3779520" cy="603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10</xdr:row>
      <xdr:rowOff>9525</xdr:rowOff>
    </xdr:from>
    <xdr:to>
      <xdr:col>31</xdr:col>
      <xdr:colOff>613410</xdr:colOff>
      <xdr:row>14</xdr:row>
      <xdr:rowOff>0</xdr:rowOff>
    </xdr:to>
    <xdr:grpSp>
      <xdr:nvGrpSpPr>
        <xdr:cNvPr id="6" name="グループ化 8580">
          <a:extLst>
            <a:ext uri="{FF2B5EF4-FFF2-40B4-BE49-F238E27FC236}">
              <a16:creationId xmlns:a16="http://schemas.microsoft.com/office/drawing/2014/main" id="{304C5CC6-7E4D-4A1F-A280-88CA6FFD93A4}"/>
            </a:ext>
          </a:extLst>
        </xdr:cNvPr>
        <xdr:cNvGrpSpPr>
          <a:grpSpLocks/>
        </xdr:cNvGrpSpPr>
      </xdr:nvGrpSpPr>
      <xdr:grpSpPr bwMode="auto">
        <a:xfrm>
          <a:off x="11851735" y="2125291"/>
          <a:ext cx="3474760" cy="898390"/>
          <a:chOff x="13125451" y="1438276"/>
          <a:chExt cx="3733799" cy="628650"/>
        </a:xfrm>
      </xdr:grpSpPr>
      <xdr:sp macro="" textlink="">
        <xdr:nvSpPr>
          <xdr:cNvPr id="7" name="テキスト ボックス 6">
            <a:extLst>
              <a:ext uri="{FF2B5EF4-FFF2-40B4-BE49-F238E27FC236}">
                <a16:creationId xmlns:a16="http://schemas.microsoft.com/office/drawing/2014/main" id="{6E493F21-878D-4129-9B26-0400B414624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C9725314-141E-4210-BCD3-EAA8F3C6C931}"/>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11</xdr:row>
      <xdr:rowOff>129541</xdr:rowOff>
    </xdr:from>
    <xdr:to>
      <xdr:col>13</xdr:col>
      <xdr:colOff>447675</xdr:colOff>
      <xdr:row>21</xdr:row>
      <xdr:rowOff>190501</xdr:rowOff>
    </xdr:to>
    <xdr:grpSp>
      <xdr:nvGrpSpPr>
        <xdr:cNvPr id="9" name="グループ化 8584">
          <a:extLst>
            <a:ext uri="{FF2B5EF4-FFF2-40B4-BE49-F238E27FC236}">
              <a16:creationId xmlns:a16="http://schemas.microsoft.com/office/drawing/2014/main" id="{B68A6A49-4AA4-4910-ACB2-781E4894FDA3}"/>
            </a:ext>
          </a:extLst>
        </xdr:cNvPr>
        <xdr:cNvGrpSpPr>
          <a:grpSpLocks/>
        </xdr:cNvGrpSpPr>
      </xdr:nvGrpSpPr>
      <xdr:grpSpPr bwMode="auto">
        <a:xfrm>
          <a:off x="4125663" y="2472286"/>
          <a:ext cx="2369374" cy="1260704"/>
          <a:chOff x="4514850" y="1800225"/>
          <a:chExt cx="2619375" cy="1809750"/>
        </a:xfrm>
      </xdr:grpSpPr>
      <xdr:sp macro="" textlink="">
        <xdr:nvSpPr>
          <xdr:cNvPr id="10" name="テキスト ボックス 9">
            <a:extLst>
              <a:ext uri="{FF2B5EF4-FFF2-40B4-BE49-F238E27FC236}">
                <a16:creationId xmlns:a16="http://schemas.microsoft.com/office/drawing/2014/main" id="{66C9EE18-919E-4B7F-88EB-99B9E14B7D20}"/>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8DC5A893-C479-43A5-90A5-9D97E7F68062}"/>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14</xdr:row>
      <xdr:rowOff>0</xdr:rowOff>
    </xdr:from>
    <xdr:to>
      <xdr:col>9</xdr:col>
      <xdr:colOff>68580</xdr:colOff>
      <xdr:row>21</xdr:row>
      <xdr:rowOff>190500</xdr:rowOff>
    </xdr:to>
    <xdr:grpSp>
      <xdr:nvGrpSpPr>
        <xdr:cNvPr id="12" name="グループ化 8588">
          <a:extLst>
            <a:ext uri="{FF2B5EF4-FFF2-40B4-BE49-F238E27FC236}">
              <a16:creationId xmlns:a16="http://schemas.microsoft.com/office/drawing/2014/main" id="{4DEBAEA0-A2A2-4B65-9003-317797C520FF}"/>
            </a:ext>
          </a:extLst>
        </xdr:cNvPr>
        <xdr:cNvGrpSpPr>
          <a:grpSpLocks/>
        </xdr:cNvGrpSpPr>
      </xdr:nvGrpSpPr>
      <xdr:grpSpPr bwMode="auto">
        <a:xfrm>
          <a:off x="2503251" y="3023681"/>
          <a:ext cx="1764435" cy="709308"/>
          <a:chOff x="2697628" y="2705100"/>
          <a:chExt cx="1969622" cy="904876"/>
        </a:xfrm>
      </xdr:grpSpPr>
      <xdr:sp macro="" textlink="">
        <xdr:nvSpPr>
          <xdr:cNvPr id="13" name="テキスト ボックス 12">
            <a:extLst>
              <a:ext uri="{FF2B5EF4-FFF2-40B4-BE49-F238E27FC236}">
                <a16:creationId xmlns:a16="http://schemas.microsoft.com/office/drawing/2014/main" id="{BAB727EC-4F72-40D7-997B-3E705FFAD85F}"/>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6975EFF-B2FD-4E23-BF8F-8BF5AD6E8F59}"/>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76200</xdr:colOff>
      <xdr:row>24</xdr:row>
      <xdr:rowOff>53340</xdr:rowOff>
    </xdr:from>
    <xdr:to>
      <xdr:col>13</xdr:col>
      <xdr:colOff>502920</xdr:colOff>
      <xdr:row>51</xdr:row>
      <xdr:rowOff>99060</xdr:rowOff>
    </xdr:to>
    <xdr:graphicFrame macro="">
      <xdr:nvGraphicFramePr>
        <xdr:cNvPr id="15" name="グラフ 14">
          <a:extLst>
            <a:ext uri="{FF2B5EF4-FFF2-40B4-BE49-F238E27FC236}">
              <a16:creationId xmlns:a16="http://schemas.microsoft.com/office/drawing/2014/main" id="{0C280FF2-956E-490F-A79A-75C65130F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24</xdr:row>
      <xdr:rowOff>45720</xdr:rowOff>
    </xdr:from>
    <xdr:to>
      <xdr:col>29</xdr:col>
      <xdr:colOff>7620</xdr:colOff>
      <xdr:row>51</xdr:row>
      <xdr:rowOff>114300</xdr:rowOff>
    </xdr:to>
    <xdr:graphicFrame macro="">
      <xdr:nvGraphicFramePr>
        <xdr:cNvPr id="16" name="グラフ 15">
          <a:extLst>
            <a:ext uri="{FF2B5EF4-FFF2-40B4-BE49-F238E27FC236}">
              <a16:creationId xmlns:a16="http://schemas.microsoft.com/office/drawing/2014/main" id="{6BC686FF-76A7-40CF-B3AC-E5254A525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373380</xdr:colOff>
      <xdr:row>47</xdr:row>
      <xdr:rowOff>22861</xdr:rowOff>
    </xdr:from>
    <xdr:ext cx="4553463" cy="261674"/>
    <xdr:pic>
      <xdr:nvPicPr>
        <xdr:cNvPr id="17" name="図 16">
          <a:extLst>
            <a:ext uri="{FF2B5EF4-FFF2-40B4-BE49-F238E27FC236}">
              <a16:creationId xmlns:a16="http://schemas.microsoft.com/office/drawing/2014/main" id="{BFAC2631-46AE-4BB2-8B79-2501E103279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631680" y="7901941"/>
          <a:ext cx="4553463" cy="261674"/>
        </a:xfrm>
        <a:prstGeom prst="rect">
          <a:avLst/>
        </a:prstGeom>
      </xdr:spPr>
    </xdr:pic>
    <xdr:clientData/>
  </xdr:oneCellAnchor>
  <xdr:twoCellAnchor>
    <xdr:from>
      <xdr:col>18</xdr:col>
      <xdr:colOff>2675</xdr:colOff>
      <xdr:row>22</xdr:row>
      <xdr:rowOff>0</xdr:rowOff>
    </xdr:from>
    <xdr:to>
      <xdr:col>18</xdr:col>
      <xdr:colOff>178340</xdr:colOff>
      <xdr:row>45</xdr:row>
      <xdr:rowOff>24319</xdr:rowOff>
    </xdr:to>
    <xdr:cxnSp macro="">
      <xdr:nvCxnSpPr>
        <xdr:cNvPr id="18" name="直線矢印コネクタ 17">
          <a:extLst>
            <a:ext uri="{FF2B5EF4-FFF2-40B4-BE49-F238E27FC236}">
              <a16:creationId xmlns:a16="http://schemas.microsoft.com/office/drawing/2014/main" id="{4B533FD0-965A-432F-A4AD-1153F2431FD6}"/>
            </a:ext>
          </a:extLst>
        </xdr:cNvPr>
        <xdr:cNvCxnSpPr/>
      </xdr:nvCxnSpPr>
      <xdr:spPr>
        <a:xfrm>
          <a:off x="8400888" y="3753255"/>
          <a:ext cx="175665" cy="3915383"/>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56745</xdr:colOff>
      <xdr:row>22</xdr:row>
      <xdr:rowOff>141862</xdr:rowOff>
    </xdr:from>
    <xdr:to>
      <xdr:col>4</xdr:col>
      <xdr:colOff>70930</xdr:colOff>
      <xdr:row>45</xdr:row>
      <xdr:rowOff>56745</xdr:rowOff>
    </xdr:to>
    <xdr:cxnSp macro="">
      <xdr:nvCxnSpPr>
        <xdr:cNvPr id="19" name="直線矢印コネクタ 18">
          <a:extLst>
            <a:ext uri="{FF2B5EF4-FFF2-40B4-BE49-F238E27FC236}">
              <a16:creationId xmlns:a16="http://schemas.microsoft.com/office/drawing/2014/main" id="{B374DCA4-779F-4C72-B409-811F2193402B}"/>
            </a:ext>
          </a:extLst>
        </xdr:cNvPr>
        <xdr:cNvCxnSpPr/>
      </xdr:nvCxnSpPr>
      <xdr:spPr>
        <a:xfrm flipH="1">
          <a:off x="1945532" y="3895117"/>
          <a:ext cx="14185" cy="3805947"/>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news.yahoo.co.jp/articles/33586284d2f13760f067221228c0beaf10e28e88" TargetMode="External"/><Relationship Id="rId1" Type="http://schemas.openxmlformats.org/officeDocument/2006/relationships/hyperlink" Target="https://www.excite.co.jp/news/article/Recordchina_89286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hy_food-safety@kxf.biglobe.ne.jp?subject=&#27880;&#25991;&#12539;&#21839;&#12356;&#21512;&#12431;&#1237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gisanddata.maps.arcgis.com/apps/opsdashboard/index.html"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topics.smt.docomo.ne.jp/article/yomiuri/region/20220421-567-OYT1T50129?fm=topics" TargetMode="External"/><Relationship Id="rId7" Type="http://schemas.openxmlformats.org/officeDocument/2006/relationships/hyperlink" Target="https://news.yahoo.co.jp/articles/e704d8846c188e5aca9d74173f7e52e7977b6a60" TargetMode="External"/><Relationship Id="rId2" Type="http://schemas.openxmlformats.org/officeDocument/2006/relationships/hyperlink" Target="http://www.qlifepro.com/news/20220422/k-iwatai.html" TargetMode="External"/><Relationship Id="rId1" Type="http://schemas.openxmlformats.org/officeDocument/2006/relationships/hyperlink" Target="https://www.asahi.co.jp/webnews/pages/abc_14793.html" TargetMode="External"/><Relationship Id="rId6" Type="http://schemas.openxmlformats.org/officeDocument/2006/relationships/hyperlink" Target="https://news.biglobe.ne.jp/domestic/0418/mai_220418_0318934090.html" TargetMode="External"/><Relationship Id="rId5" Type="http://schemas.openxmlformats.org/officeDocument/2006/relationships/hyperlink" Target="https://news.yahoo.co.jp/articles/6127500d0b9e67ca6b633f78d8a838f04198ccb4" TargetMode="External"/><Relationship Id="rId4" Type="http://schemas.openxmlformats.org/officeDocument/2006/relationships/hyperlink" Target="https://www.blaue-reiter.com/%E7%9F%B3%E5%B7%9D%E7%9C%8C%E5%86%85%E3%81%A7%E3%82%A2%E3%83%8B%E3%82%B5%E3%82%AD%E3%82%B9%E9%A3%9F%E4%B8%AD%E6%AF%92%E3%81%8C%E6%80%A5%E5%A2%97/"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news.yahoo.co.jp/articles/e966b060aec8e6919dd57cf13a5ef4b88f6d2d10" TargetMode="External"/><Relationship Id="rId13" Type="http://schemas.openxmlformats.org/officeDocument/2006/relationships/hyperlink" Target="https://news.yahoo.co.jp/articles/33586284d2f13760f067221228c0beaf10e28e88" TargetMode="External"/><Relationship Id="rId3" Type="http://schemas.openxmlformats.org/officeDocument/2006/relationships/hyperlink" Target="https://news.nissyoku.co.jp/flash/845181" TargetMode="External"/><Relationship Id="rId7" Type="http://schemas.openxmlformats.org/officeDocument/2006/relationships/hyperlink" Target="https://www.nikkei.com/article/DGXZQOUA1996A0Z10C22A4000000/" TargetMode="External"/><Relationship Id="rId12" Type="http://schemas.openxmlformats.org/officeDocument/2006/relationships/hyperlink" Target="https://www.okinawatimes.co.jp/articles/-/943070" TargetMode="External"/><Relationship Id="rId2" Type="http://schemas.openxmlformats.org/officeDocument/2006/relationships/hyperlink" Target="https://www.jetro.go.jp/biznews/2022/04/89bdfc1ce9567feb.html" TargetMode="External"/><Relationship Id="rId1" Type="http://schemas.openxmlformats.org/officeDocument/2006/relationships/hyperlink" Target="https://news.yahoo.co.jp/articles/4d5708ce7268ce8dade8b21a8d079fa1123b7892" TargetMode="External"/><Relationship Id="rId6" Type="http://schemas.openxmlformats.org/officeDocument/2006/relationships/hyperlink" Target="https://www.nna.jp/news/show/2326492" TargetMode="External"/><Relationship Id="rId11" Type="http://schemas.openxmlformats.org/officeDocument/2006/relationships/hyperlink" Target="https://www.jetro.go.jp/biz/areareports/2022/fe14854d922bc13b.html" TargetMode="External"/><Relationship Id="rId5" Type="http://schemas.openxmlformats.org/officeDocument/2006/relationships/hyperlink" Target="https://news.yahoo.co.jp/articles/ca45775607142c9ddb676cba37df7d2e38780453" TargetMode="External"/><Relationship Id="rId10" Type="http://schemas.openxmlformats.org/officeDocument/2006/relationships/hyperlink" Target="https://globe.asahi.com/article/14597366" TargetMode="External"/><Relationship Id="rId4" Type="http://schemas.openxmlformats.org/officeDocument/2006/relationships/hyperlink" Target="https://foodfun.jp/archives/18697" TargetMode="External"/><Relationship Id="rId9" Type="http://schemas.openxmlformats.org/officeDocument/2006/relationships/hyperlink" Target="https://shokuhin.net/55171/2022/04/18/kakou/choumi/" TargetMode="External"/><Relationship Id="rId1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mhlw.go.jp/stf/covid-19/kokunainohasseijoukyou.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0"/>
  <sheetViews>
    <sheetView zoomScaleNormal="100" workbookViewId="0">
      <selection activeCell="H19" sqref="A9:H19"/>
    </sheetView>
  </sheetViews>
  <sheetFormatPr defaultRowHeight="13.2"/>
  <cols>
    <col min="1" max="1" width="15.21875" customWidth="1"/>
    <col min="2" max="2" width="8.2187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10" ht="13.8" thickTop="1">
      <c r="A1" s="249" t="s">
        <v>292</v>
      </c>
      <c r="B1" s="250"/>
      <c r="C1" s="250"/>
      <c r="D1" s="250"/>
      <c r="E1" s="250"/>
      <c r="F1" s="250"/>
      <c r="G1" s="250"/>
      <c r="H1" s="250"/>
      <c r="I1" s="133"/>
    </row>
    <row r="2" spans="1:10">
      <c r="A2" s="251" t="s">
        <v>122</v>
      </c>
      <c r="B2" s="252"/>
      <c r="C2" s="252"/>
      <c r="D2" s="252"/>
      <c r="E2" s="252"/>
      <c r="F2" s="252"/>
      <c r="G2" s="252"/>
      <c r="H2" s="252"/>
      <c r="I2" s="133"/>
    </row>
    <row r="3" spans="1:10" ht="15.75" customHeight="1">
      <c r="A3" s="635" t="s">
        <v>29</v>
      </c>
      <c r="B3" s="636"/>
      <c r="C3" s="636"/>
      <c r="D3" s="636"/>
      <c r="E3" s="636"/>
      <c r="F3" s="636"/>
      <c r="G3" s="636"/>
      <c r="H3" s="637"/>
      <c r="I3" s="133"/>
    </row>
    <row r="4" spans="1:10">
      <c r="A4" s="251" t="s">
        <v>195</v>
      </c>
      <c r="B4" s="252"/>
      <c r="C4" s="252"/>
      <c r="D4" s="252"/>
      <c r="E4" s="252"/>
      <c r="F4" s="252"/>
      <c r="G4" s="252"/>
      <c r="H4" s="252"/>
      <c r="I4" s="133"/>
    </row>
    <row r="5" spans="1:10">
      <c r="A5" s="251" t="s">
        <v>123</v>
      </c>
      <c r="B5" s="252"/>
      <c r="C5" s="252"/>
      <c r="D5" s="252"/>
      <c r="E5" s="252"/>
      <c r="F5" s="252"/>
      <c r="G5" s="252"/>
      <c r="H5" s="252"/>
      <c r="I5" s="133"/>
    </row>
    <row r="6" spans="1:10">
      <c r="A6" s="253" t="s">
        <v>122</v>
      </c>
      <c r="B6" s="254"/>
      <c r="C6" s="254"/>
      <c r="D6" s="254"/>
      <c r="E6" s="254"/>
      <c r="F6" s="254"/>
      <c r="G6" s="254"/>
      <c r="H6" s="254"/>
      <c r="I6" s="133"/>
    </row>
    <row r="7" spans="1:10">
      <c r="A7" s="253" t="s">
        <v>124</v>
      </c>
      <c r="B7" s="254"/>
      <c r="C7" s="254"/>
      <c r="D7" s="254"/>
      <c r="E7" s="254"/>
      <c r="F7" s="254"/>
      <c r="G7" s="254"/>
      <c r="H7" s="254"/>
      <c r="I7" s="133"/>
    </row>
    <row r="8" spans="1:10">
      <c r="A8" s="255" t="s">
        <v>125</v>
      </c>
      <c r="B8" s="256"/>
      <c r="C8" s="256"/>
      <c r="D8" s="256"/>
      <c r="E8" s="256"/>
      <c r="F8" s="256"/>
      <c r="G8" s="256"/>
      <c r="H8" s="256"/>
      <c r="I8" s="133"/>
    </row>
    <row r="9" spans="1:10" ht="15" customHeight="1">
      <c r="A9" s="346" t="s">
        <v>126</v>
      </c>
      <c r="B9" s="347" t="str">
        <f>+'15　食中毒記事等 '!A8</f>
        <v>稚内で１２校の児童・生徒１３０人、嘔吐や腹痛…給食提供を中止</v>
      </c>
      <c r="C9" s="348"/>
      <c r="D9" s="348"/>
      <c r="E9" s="348"/>
      <c r="F9" s="348"/>
      <c r="G9" s="348"/>
      <c r="H9" s="348"/>
      <c r="I9" s="133"/>
    </row>
    <row r="10" spans="1:10" ht="15" customHeight="1">
      <c r="A10" s="346" t="s">
        <v>127</v>
      </c>
      <c r="B10" s="444" t="str">
        <f>+'15　ノロウイルス関連情報 '!H72</f>
        <v>管理レベル「2」　</v>
      </c>
      <c r="C10" s="444" t="s">
        <v>244</v>
      </c>
      <c r="D10" s="349">
        <f>+'15　ノロウイルス関連情報 '!G73</f>
        <v>3.54</v>
      </c>
      <c r="E10" s="444" t="s">
        <v>245</v>
      </c>
      <c r="F10" s="350">
        <f>+'15　ノロウイルス関連情報 '!I73</f>
        <v>0.60000000000000009</v>
      </c>
      <c r="G10" s="348" t="s">
        <v>138</v>
      </c>
      <c r="H10" s="348"/>
      <c r="I10" s="133"/>
    </row>
    <row r="11" spans="1:10" s="156" customFormat="1" ht="15" customHeight="1">
      <c r="A11" s="351" t="s">
        <v>128</v>
      </c>
      <c r="B11" s="641" t="str">
        <f>+'15　 残留農薬　等 '!A2</f>
        <v>日本産のイチゴがまた…台湾の農薬検査で基準超え―台湾メディア</v>
      </c>
      <c r="C11" s="641"/>
      <c r="D11" s="641"/>
      <c r="E11" s="641"/>
      <c r="F11" s="641"/>
      <c r="G11" s="641"/>
      <c r="H11" s="352"/>
      <c r="I11" s="155"/>
      <c r="J11" s="156" t="s">
        <v>129</v>
      </c>
    </row>
    <row r="12" spans="1:10" ht="15" customHeight="1">
      <c r="A12" s="346" t="s">
        <v>130</v>
      </c>
      <c r="B12" s="347" t="str">
        <f>+'15　食品表示'!A2</f>
        <v>食品値上げが止まらない！...上場食品105社、計6000品目で これまでの内容量減らす「ステルス値上げ」では限界</v>
      </c>
      <c r="C12" s="348"/>
      <c r="D12" s="348"/>
      <c r="E12" s="348"/>
      <c r="F12" s="348"/>
      <c r="G12" s="348"/>
      <c r="H12" s="348"/>
      <c r="I12" s="133"/>
    </row>
    <row r="13" spans="1:10" ht="15" customHeight="1">
      <c r="A13" s="346" t="s">
        <v>131</v>
      </c>
      <c r="B13" s="353" t="str">
        <f>+'15　海外情報'!B3</f>
        <v>米国</v>
      </c>
      <c r="C13" s="348" t="str">
        <f>+'15　海外情報'!A2</f>
        <v>米FDA、ボトル入り飲料に添加されるフッ化物の最大濃度に関する最終規則を発表(米国) ｜  ジェトロ</v>
      </c>
      <c r="D13" s="348"/>
      <c r="E13" s="348"/>
      <c r="F13" s="348"/>
      <c r="G13" s="348"/>
      <c r="H13" s="348"/>
      <c r="I13" s="133"/>
    </row>
    <row r="14" spans="1:10" ht="15" customHeight="1">
      <c r="A14" s="353" t="s">
        <v>132</v>
      </c>
      <c r="B14" s="354" t="str">
        <f>+'15　海外情報'!B5</f>
        <v>米国</v>
      </c>
      <c r="C14" s="638" t="str">
        <f>+'15　海外情報'!A5</f>
        <v>米FDA、アレルゲン評価の指針案　発症時の重篤度など考慮 - 日本食糧新聞電子版</v>
      </c>
      <c r="D14" s="638"/>
      <c r="E14" s="638"/>
      <c r="F14" s="638"/>
      <c r="G14" s="638"/>
      <c r="H14" s="639"/>
      <c r="I14" s="133"/>
    </row>
    <row r="15" spans="1:10" ht="15" customHeight="1">
      <c r="A15" s="346" t="s">
        <v>133</v>
      </c>
      <c r="B15" s="347" t="str">
        <f>+'15　感染症統計'!A20</f>
        <v>※2022年 第15週（4/11～4/17） 現在</v>
      </c>
      <c r="C15" s="348"/>
      <c r="D15" s="347" t="s">
        <v>175</v>
      </c>
      <c r="E15" s="348"/>
      <c r="F15" s="348"/>
      <c r="G15" s="348"/>
      <c r="H15" s="348"/>
      <c r="I15" s="133"/>
    </row>
    <row r="16" spans="1:10" ht="15" customHeight="1">
      <c r="A16" s="346" t="s">
        <v>134</v>
      </c>
      <c r="B16" s="640" t="str">
        <f>+'14　感染症情報'!B2</f>
        <v>2022年 第14週（4月4日〜 4月10日）</v>
      </c>
      <c r="C16" s="640"/>
      <c r="D16" s="640"/>
      <c r="E16" s="640"/>
      <c r="F16" s="640"/>
      <c r="G16" s="640"/>
      <c r="H16" s="348"/>
      <c r="I16" s="133"/>
    </row>
    <row r="17" spans="1:14" ht="15" customHeight="1">
      <c r="A17" s="346" t="s">
        <v>250</v>
      </c>
      <c r="B17" s="358" t="str">
        <f>+'15  衛生訓話'!A2</f>
        <v>　　　　　今週のお題　(異物対策②　髪の毛混入は異物の第一原因です　)</v>
      </c>
      <c r="C17" s="348"/>
      <c r="D17" s="348"/>
      <c r="E17" s="348"/>
      <c r="F17" s="355"/>
      <c r="G17" s="348"/>
      <c r="H17" s="348"/>
      <c r="I17" s="133"/>
    </row>
    <row r="18" spans="1:14" ht="15" customHeight="1">
      <c r="A18" s="346" t="s">
        <v>139</v>
      </c>
      <c r="B18" s="348" t="str">
        <f>+'15　新型コロナウイルス情報'!C4</f>
        <v>今週の新型コロナ 新規感染者数　世界で509万人(対前週の増加に対して更に88万人)減少</v>
      </c>
      <c r="C18" s="348"/>
      <c r="D18" s="348"/>
      <c r="E18" s="348"/>
      <c r="F18" s="348" t="s">
        <v>21</v>
      </c>
      <c r="G18" s="348"/>
      <c r="H18" s="348"/>
      <c r="I18" s="133"/>
    </row>
    <row r="19" spans="1:14" s="194" customFormat="1" ht="15" customHeight="1">
      <c r="A19" s="346" t="s">
        <v>198</v>
      </c>
      <c r="B19" s="348" t="s">
        <v>490</v>
      </c>
      <c r="C19" s="348"/>
      <c r="D19" s="348"/>
      <c r="E19" s="348"/>
      <c r="F19" s="348"/>
      <c r="G19" s="348"/>
      <c r="H19" s="348"/>
      <c r="I19" s="133"/>
    </row>
    <row r="20" spans="1:14">
      <c r="A20" s="255" t="s">
        <v>125</v>
      </c>
      <c r="B20" s="256"/>
      <c r="C20" s="256"/>
      <c r="D20" s="256"/>
      <c r="E20" s="256"/>
      <c r="F20" s="256"/>
      <c r="G20" s="256"/>
      <c r="H20" s="256"/>
      <c r="I20" s="133"/>
    </row>
    <row r="21" spans="1:14">
      <c r="A21" s="253" t="s">
        <v>21</v>
      </c>
      <c r="B21" s="254"/>
      <c r="C21" s="254"/>
      <c r="D21" s="254"/>
      <c r="E21" s="254"/>
      <c r="F21" s="254"/>
      <c r="G21" s="254"/>
      <c r="H21" s="254"/>
      <c r="I21" s="133"/>
    </row>
    <row r="22" spans="1:14">
      <c r="A22" s="134" t="s">
        <v>135</v>
      </c>
      <c r="I22" s="133"/>
    </row>
    <row r="23" spans="1:14">
      <c r="A23" s="133"/>
      <c r="I23" s="133"/>
    </row>
    <row r="24" spans="1:14">
      <c r="A24" s="133"/>
      <c r="I24" s="133"/>
    </row>
    <row r="25" spans="1:14">
      <c r="A25" s="133"/>
      <c r="I25" s="133"/>
      <c r="N25" t="s">
        <v>175</v>
      </c>
    </row>
    <row r="26" spans="1:14">
      <c r="A26" s="133"/>
      <c r="I26" s="133"/>
    </row>
    <row r="27" spans="1:14">
      <c r="A27" s="133"/>
      <c r="I27" s="133"/>
    </row>
    <row r="28" spans="1:14">
      <c r="A28" s="133"/>
      <c r="I28" s="133"/>
    </row>
    <row r="29" spans="1:14">
      <c r="A29" s="133"/>
      <c r="I29" s="133"/>
    </row>
    <row r="30" spans="1:14">
      <c r="A30" s="133"/>
      <c r="I30" s="133"/>
    </row>
    <row r="31" spans="1:14">
      <c r="A31" s="133"/>
      <c r="I31" s="133"/>
    </row>
    <row r="32" spans="1:14">
      <c r="A32" s="133"/>
      <c r="I32" s="133"/>
    </row>
    <row r="33" spans="1:9" ht="13.8" thickBot="1">
      <c r="A33" s="135"/>
      <c r="B33" s="136"/>
      <c r="C33" s="136"/>
      <c r="D33" s="136"/>
      <c r="E33" s="136"/>
      <c r="F33" s="136"/>
      <c r="G33" s="136"/>
      <c r="H33" s="136"/>
      <c r="I33" s="133"/>
    </row>
    <row r="34" spans="1:9" ht="13.8" thickTop="1"/>
    <row r="37" spans="1:9" ht="24.6">
      <c r="A37" s="170" t="s">
        <v>160</v>
      </c>
    </row>
    <row r="38" spans="1:9" ht="40.5" customHeight="1">
      <c r="A38" s="642" t="s">
        <v>161</v>
      </c>
      <c r="B38" s="642"/>
      <c r="C38" s="642"/>
      <c r="D38" s="642"/>
      <c r="E38" s="642"/>
      <c r="F38" s="642"/>
      <c r="G38" s="642"/>
    </row>
    <row r="39" spans="1:9" ht="30.75" customHeight="1">
      <c r="A39" s="634" t="s">
        <v>162</v>
      </c>
      <c r="B39" s="634"/>
      <c r="C39" s="634"/>
      <c r="D39" s="634"/>
      <c r="E39" s="634"/>
      <c r="F39" s="634"/>
      <c r="G39" s="634"/>
    </row>
    <row r="40" spans="1:9" ht="15">
      <c r="A40" s="171"/>
    </row>
    <row r="41" spans="1:9" ht="69.75" customHeight="1">
      <c r="A41" s="629" t="s">
        <v>170</v>
      </c>
      <c r="B41" s="629"/>
      <c r="C41" s="629"/>
      <c r="D41" s="629"/>
      <c r="E41" s="629"/>
      <c r="F41" s="629"/>
      <c r="G41" s="629"/>
    </row>
    <row r="42" spans="1:9" ht="35.25" customHeight="1">
      <c r="A42" s="634" t="s">
        <v>163</v>
      </c>
      <c r="B42" s="634"/>
      <c r="C42" s="634"/>
      <c r="D42" s="634"/>
      <c r="E42" s="634"/>
      <c r="F42" s="634"/>
      <c r="G42" s="634"/>
    </row>
    <row r="43" spans="1:9" ht="59.25" customHeight="1">
      <c r="A43" s="629" t="s">
        <v>164</v>
      </c>
      <c r="B43" s="629"/>
      <c r="C43" s="629"/>
      <c r="D43" s="629"/>
      <c r="E43" s="629"/>
      <c r="F43" s="629"/>
      <c r="G43" s="629"/>
    </row>
    <row r="44" spans="1:9" ht="15">
      <c r="A44" s="172"/>
    </row>
    <row r="45" spans="1:9" ht="27.75" customHeight="1">
      <c r="A45" s="631" t="s">
        <v>165</v>
      </c>
      <c r="B45" s="631"/>
      <c r="C45" s="631"/>
      <c r="D45" s="631"/>
      <c r="E45" s="631"/>
      <c r="F45" s="631"/>
      <c r="G45" s="631"/>
    </row>
    <row r="46" spans="1:9" ht="53.25" customHeight="1">
      <c r="A46" s="630" t="s">
        <v>171</v>
      </c>
      <c r="B46" s="629"/>
      <c r="C46" s="629"/>
      <c r="D46" s="629"/>
      <c r="E46" s="629"/>
      <c r="F46" s="629"/>
      <c r="G46" s="629"/>
    </row>
    <row r="47" spans="1:9" ht="15">
      <c r="A47" s="172"/>
    </row>
    <row r="48" spans="1:9" ht="32.25" customHeight="1">
      <c r="A48" s="631" t="s">
        <v>166</v>
      </c>
      <c r="B48" s="631"/>
      <c r="C48" s="631"/>
      <c r="D48" s="631"/>
      <c r="E48" s="631"/>
      <c r="F48" s="631"/>
      <c r="G48" s="631"/>
    </row>
    <row r="49" spans="1:7" ht="15">
      <c r="A49" s="171"/>
    </row>
    <row r="50" spans="1:7" ht="87" customHeight="1">
      <c r="A50" s="630" t="s">
        <v>172</v>
      </c>
      <c r="B50" s="629"/>
      <c r="C50" s="629"/>
      <c r="D50" s="629"/>
      <c r="E50" s="629"/>
      <c r="F50" s="629"/>
      <c r="G50" s="629"/>
    </row>
    <row r="51" spans="1:7" ht="15">
      <c r="A51" s="172"/>
    </row>
    <row r="52" spans="1:7" ht="32.25" customHeight="1">
      <c r="A52" s="631" t="s">
        <v>167</v>
      </c>
      <c r="B52" s="631"/>
      <c r="C52" s="631"/>
      <c r="D52" s="631"/>
      <c r="E52" s="631"/>
      <c r="F52" s="631"/>
      <c r="G52" s="631"/>
    </row>
    <row r="53" spans="1:7" ht="29.25" customHeight="1">
      <c r="A53" s="629" t="s">
        <v>168</v>
      </c>
      <c r="B53" s="629"/>
      <c r="C53" s="629"/>
      <c r="D53" s="629"/>
      <c r="E53" s="629"/>
      <c r="F53" s="629"/>
      <c r="G53" s="629"/>
    </row>
    <row r="54" spans="1:7" ht="15">
      <c r="A54" s="172"/>
    </row>
    <row r="55" spans="1:7" s="156" customFormat="1" ht="110.25" customHeight="1">
      <c r="A55" s="632" t="s">
        <v>173</v>
      </c>
      <c r="B55" s="633"/>
      <c r="C55" s="633"/>
      <c r="D55" s="633"/>
      <c r="E55" s="633"/>
      <c r="F55" s="633"/>
      <c r="G55" s="633"/>
    </row>
    <row r="56" spans="1:7" ht="34.5" customHeight="1">
      <c r="A56" s="634" t="s">
        <v>169</v>
      </c>
      <c r="B56" s="634"/>
      <c r="C56" s="634"/>
      <c r="D56" s="634"/>
      <c r="E56" s="634"/>
      <c r="F56" s="634"/>
      <c r="G56" s="634"/>
    </row>
    <row r="57" spans="1:7" ht="114" customHeight="1">
      <c r="A57" s="630" t="s">
        <v>174</v>
      </c>
      <c r="B57" s="629"/>
      <c r="C57" s="629"/>
      <c r="D57" s="629"/>
      <c r="E57" s="629"/>
      <c r="F57" s="629"/>
      <c r="G57" s="629"/>
    </row>
    <row r="58" spans="1:7" ht="109.5" customHeight="1">
      <c r="A58" s="629"/>
      <c r="B58" s="629"/>
      <c r="C58" s="629"/>
      <c r="D58" s="629"/>
      <c r="E58" s="629"/>
      <c r="F58" s="629"/>
      <c r="G58" s="629"/>
    </row>
    <row r="59" spans="1:7" ht="15">
      <c r="A59" s="172"/>
    </row>
    <row r="60" spans="1:7" s="169" customFormat="1" ht="57.75" customHeight="1">
      <c r="A60" s="629"/>
      <c r="B60" s="629"/>
      <c r="C60" s="629"/>
      <c r="D60" s="629"/>
      <c r="E60" s="629"/>
      <c r="F60" s="629"/>
      <c r="G60" s="629"/>
    </row>
  </sheetData>
  <mergeCells count="20">
    <mergeCell ref="A3:H3"/>
    <mergeCell ref="C14:H14"/>
    <mergeCell ref="B16:G16"/>
    <mergeCell ref="B11:G11"/>
    <mergeCell ref="A38:G38"/>
    <mergeCell ref="A46:G46"/>
    <mergeCell ref="A45:G45"/>
    <mergeCell ref="A52:G52"/>
    <mergeCell ref="A39:G39"/>
    <mergeCell ref="A41:G41"/>
    <mergeCell ref="A43:G43"/>
    <mergeCell ref="A42:G42"/>
    <mergeCell ref="A58:G58"/>
    <mergeCell ref="A57:G57"/>
    <mergeCell ref="A60:G60"/>
    <mergeCell ref="A50:G50"/>
    <mergeCell ref="A48:G48"/>
    <mergeCell ref="A55:G55"/>
    <mergeCell ref="A53:G53"/>
    <mergeCell ref="A56:G56"/>
  </mergeCells>
  <phoneticPr fontId="33"/>
  <hyperlinks>
    <hyperlink ref="A38"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38"/>
  <sheetViews>
    <sheetView view="pageBreakPreview" zoomScale="99" zoomScaleNormal="100" zoomScaleSheetLayoutView="99" workbookViewId="0">
      <selection activeCell="F14" sqref="F14:F15"/>
    </sheetView>
  </sheetViews>
  <sheetFormatPr defaultColWidth="9" defaultRowHeight="13.2"/>
  <cols>
    <col min="1" max="1" width="21.33203125" style="50" customWidth="1"/>
    <col min="2" max="2" width="19.77734375" style="50" customWidth="1"/>
    <col min="3" max="3" width="80.21875" style="487" customWidth="1"/>
    <col min="4" max="4" width="14.44140625" style="51" customWidth="1"/>
    <col min="5" max="5" width="13.6640625" style="51" customWidth="1"/>
    <col min="6" max="6" width="13.88671875" style="45" customWidth="1"/>
    <col min="7" max="7" width="58.6640625" style="45" customWidth="1"/>
    <col min="8" max="10" width="9" style="45"/>
    <col min="11" max="11" width="14.109375" style="45" customWidth="1"/>
    <col min="12" max="16384" width="9" style="45"/>
  </cols>
  <sheetData>
    <row r="1" spans="1:5" ht="44.25" customHeight="1">
      <c r="A1" s="520" t="s">
        <v>299</v>
      </c>
      <c r="B1" s="521" t="s">
        <v>238</v>
      </c>
      <c r="C1" s="522" t="s">
        <v>285</v>
      </c>
      <c r="D1" s="523" t="s">
        <v>25</v>
      </c>
      <c r="E1" s="524" t="s">
        <v>26</v>
      </c>
    </row>
    <row r="2" spans="1:5" s="190" customFormat="1" ht="22.95" customHeight="1">
      <c r="A2" s="525" t="s">
        <v>277</v>
      </c>
      <c r="B2" s="525" t="s">
        <v>304</v>
      </c>
      <c r="C2" s="569" t="s">
        <v>348</v>
      </c>
      <c r="D2" s="526">
        <v>44673</v>
      </c>
      <c r="E2" s="526">
        <v>44673</v>
      </c>
    </row>
    <row r="3" spans="1:5" s="190" customFormat="1" ht="22.95" customHeight="1">
      <c r="A3" s="525" t="s">
        <v>277</v>
      </c>
      <c r="B3" s="525" t="s">
        <v>305</v>
      </c>
      <c r="C3" s="605" t="s">
        <v>349</v>
      </c>
      <c r="D3" s="526">
        <v>44673</v>
      </c>
      <c r="E3" s="526">
        <v>44673</v>
      </c>
    </row>
    <row r="4" spans="1:5" s="190" customFormat="1" ht="22.95" customHeight="1">
      <c r="A4" s="525" t="s">
        <v>277</v>
      </c>
      <c r="B4" s="525" t="s">
        <v>306</v>
      </c>
      <c r="C4" s="568" t="s">
        <v>350</v>
      </c>
      <c r="D4" s="526">
        <v>44673</v>
      </c>
      <c r="E4" s="526">
        <v>44673</v>
      </c>
    </row>
    <row r="5" spans="1:5" s="190" customFormat="1" ht="22.95" customHeight="1">
      <c r="A5" s="525" t="s">
        <v>278</v>
      </c>
      <c r="B5" s="525" t="s">
        <v>307</v>
      </c>
      <c r="C5" s="569" t="s">
        <v>351</v>
      </c>
      <c r="D5" s="526">
        <v>44672</v>
      </c>
      <c r="E5" s="526">
        <v>44673</v>
      </c>
    </row>
    <row r="6" spans="1:5" s="190" customFormat="1" ht="22.95" customHeight="1">
      <c r="A6" s="525" t="s">
        <v>277</v>
      </c>
      <c r="B6" s="525" t="s">
        <v>308</v>
      </c>
      <c r="C6" s="569" t="s">
        <v>352</v>
      </c>
      <c r="D6" s="526">
        <v>44672</v>
      </c>
      <c r="E6" s="526">
        <v>44673</v>
      </c>
    </row>
    <row r="7" spans="1:5" s="190" customFormat="1" ht="22.95" customHeight="1">
      <c r="A7" s="525" t="s">
        <v>277</v>
      </c>
      <c r="B7" s="595" t="s">
        <v>309</v>
      </c>
      <c r="C7" s="570" t="s">
        <v>353</v>
      </c>
      <c r="D7" s="526">
        <v>44672</v>
      </c>
      <c r="E7" s="526">
        <v>44673</v>
      </c>
    </row>
    <row r="8" spans="1:5" s="190" customFormat="1" ht="22.95" customHeight="1">
      <c r="A8" s="525" t="s">
        <v>277</v>
      </c>
      <c r="B8" s="525" t="s">
        <v>310</v>
      </c>
      <c r="C8" s="568" t="s">
        <v>354</v>
      </c>
      <c r="D8" s="526">
        <v>44671</v>
      </c>
      <c r="E8" s="526">
        <v>44672</v>
      </c>
    </row>
    <row r="9" spans="1:5" s="190" customFormat="1" ht="22.95" customHeight="1">
      <c r="A9" s="525" t="s">
        <v>279</v>
      </c>
      <c r="B9" s="525" t="s">
        <v>311</v>
      </c>
      <c r="C9" s="570" t="s">
        <v>355</v>
      </c>
      <c r="D9" s="526">
        <v>44671</v>
      </c>
      <c r="E9" s="526">
        <v>44672</v>
      </c>
    </row>
    <row r="10" spans="1:5" s="190" customFormat="1" ht="22.95" customHeight="1">
      <c r="A10" s="525" t="s">
        <v>278</v>
      </c>
      <c r="B10" s="525" t="s">
        <v>312</v>
      </c>
      <c r="C10" s="525" t="s">
        <v>356</v>
      </c>
      <c r="D10" s="526">
        <v>44671</v>
      </c>
      <c r="E10" s="526">
        <v>44672</v>
      </c>
    </row>
    <row r="11" spans="1:5" s="190" customFormat="1" ht="22.95" customHeight="1">
      <c r="A11" s="525" t="s">
        <v>277</v>
      </c>
      <c r="B11" s="525" t="s">
        <v>313</v>
      </c>
      <c r="C11" s="570" t="s">
        <v>357</v>
      </c>
      <c r="D11" s="526">
        <v>44671</v>
      </c>
      <c r="E11" s="526">
        <v>44672</v>
      </c>
    </row>
    <row r="12" spans="1:5" s="190" customFormat="1" ht="22.95" customHeight="1">
      <c r="A12" s="525" t="s">
        <v>277</v>
      </c>
      <c r="B12" s="525" t="s">
        <v>314</v>
      </c>
      <c r="C12" s="605" t="s">
        <v>358</v>
      </c>
      <c r="D12" s="526">
        <v>44671</v>
      </c>
      <c r="E12" s="526">
        <v>44672</v>
      </c>
    </row>
    <row r="13" spans="1:5" s="190" customFormat="1" ht="22.95" customHeight="1">
      <c r="A13" s="525" t="s">
        <v>277</v>
      </c>
      <c r="B13" s="525" t="s">
        <v>315</v>
      </c>
      <c r="C13" s="606" t="s">
        <v>359</v>
      </c>
      <c r="D13" s="526">
        <v>44671</v>
      </c>
      <c r="E13" s="526">
        <v>44672</v>
      </c>
    </row>
    <row r="14" spans="1:5" s="190" customFormat="1" ht="22.95" customHeight="1">
      <c r="A14" s="525" t="s">
        <v>278</v>
      </c>
      <c r="B14" s="525" t="s">
        <v>316</v>
      </c>
      <c r="C14" s="571" t="s">
        <v>317</v>
      </c>
      <c r="D14" s="526">
        <v>44671</v>
      </c>
      <c r="E14" s="526">
        <v>44671</v>
      </c>
    </row>
    <row r="15" spans="1:5" s="190" customFormat="1" ht="22.95" customHeight="1">
      <c r="A15" s="525" t="s">
        <v>277</v>
      </c>
      <c r="B15" s="525" t="s">
        <v>313</v>
      </c>
      <c r="C15" s="569" t="s">
        <v>318</v>
      </c>
      <c r="D15" s="526">
        <v>44671</v>
      </c>
      <c r="E15" s="526">
        <v>44671</v>
      </c>
    </row>
    <row r="16" spans="1:5" s="190" customFormat="1" ht="22.95" customHeight="1">
      <c r="A16" s="525" t="s">
        <v>279</v>
      </c>
      <c r="B16" s="525" t="s">
        <v>319</v>
      </c>
      <c r="C16" s="525" t="s">
        <v>320</v>
      </c>
      <c r="D16" s="526">
        <v>44671</v>
      </c>
      <c r="E16" s="526">
        <v>44671</v>
      </c>
    </row>
    <row r="17" spans="1:5" s="190" customFormat="1" ht="22.95" customHeight="1">
      <c r="A17" s="525" t="s">
        <v>277</v>
      </c>
      <c r="B17" s="525" t="s">
        <v>321</v>
      </c>
      <c r="C17" s="569" t="s">
        <v>322</v>
      </c>
      <c r="D17" s="526">
        <v>44670</v>
      </c>
      <c r="E17" s="526">
        <v>44671</v>
      </c>
    </row>
    <row r="18" spans="1:5" s="190" customFormat="1" ht="22.95" customHeight="1">
      <c r="A18" s="525" t="s">
        <v>277</v>
      </c>
      <c r="B18" s="525" t="s">
        <v>323</v>
      </c>
      <c r="C18" s="568" t="s">
        <v>324</v>
      </c>
      <c r="D18" s="526">
        <v>44670</v>
      </c>
      <c r="E18" s="526">
        <v>44671</v>
      </c>
    </row>
    <row r="19" spans="1:5" s="190" customFormat="1" ht="22.95" customHeight="1">
      <c r="A19" s="525" t="s">
        <v>277</v>
      </c>
      <c r="B19" s="525" t="s">
        <v>325</v>
      </c>
      <c r="C19" s="569" t="s">
        <v>326</v>
      </c>
      <c r="D19" s="526">
        <v>44670</v>
      </c>
      <c r="E19" s="526">
        <v>44671</v>
      </c>
    </row>
    <row r="20" spans="1:5" s="190" customFormat="1" ht="22.95" customHeight="1">
      <c r="A20" s="525" t="s">
        <v>277</v>
      </c>
      <c r="B20" s="525" t="s">
        <v>327</v>
      </c>
      <c r="C20" s="569" t="s">
        <v>328</v>
      </c>
      <c r="D20" s="526">
        <v>44670</v>
      </c>
      <c r="E20" s="526">
        <v>44670</v>
      </c>
    </row>
    <row r="21" spans="1:5" s="190" customFormat="1" ht="22.95" customHeight="1">
      <c r="A21" s="525" t="s">
        <v>277</v>
      </c>
      <c r="B21" s="525" t="s">
        <v>284</v>
      </c>
      <c r="C21" s="570" t="s">
        <v>329</v>
      </c>
      <c r="D21" s="526">
        <v>44670</v>
      </c>
      <c r="E21" s="526">
        <v>44670</v>
      </c>
    </row>
    <row r="22" spans="1:5" s="190" customFormat="1" ht="22.95" customHeight="1">
      <c r="A22" s="525" t="s">
        <v>277</v>
      </c>
      <c r="B22" s="525" t="s">
        <v>330</v>
      </c>
      <c r="C22" s="568" t="s">
        <v>331</v>
      </c>
      <c r="D22" s="526">
        <v>44670</v>
      </c>
      <c r="E22" s="526">
        <v>44670</v>
      </c>
    </row>
    <row r="23" spans="1:5" s="190" customFormat="1" ht="22.95" customHeight="1">
      <c r="A23" s="525" t="s">
        <v>277</v>
      </c>
      <c r="B23" s="525" t="s">
        <v>332</v>
      </c>
      <c r="C23" s="568" t="s">
        <v>333</v>
      </c>
      <c r="D23" s="526">
        <v>44669</v>
      </c>
      <c r="E23" s="526">
        <v>44670</v>
      </c>
    </row>
    <row r="24" spans="1:5" s="190" customFormat="1" ht="22.95" customHeight="1">
      <c r="A24" s="525" t="s">
        <v>277</v>
      </c>
      <c r="B24" s="525" t="s">
        <v>309</v>
      </c>
      <c r="C24" s="570" t="s">
        <v>334</v>
      </c>
      <c r="D24" s="526">
        <v>44669</v>
      </c>
      <c r="E24" s="526">
        <v>44670</v>
      </c>
    </row>
    <row r="25" spans="1:5" s="190" customFormat="1" ht="22.95" customHeight="1">
      <c r="A25" s="525" t="s">
        <v>279</v>
      </c>
      <c r="B25" s="525" t="s">
        <v>335</v>
      </c>
      <c r="C25" s="525" t="s">
        <v>336</v>
      </c>
      <c r="D25" s="526">
        <v>44669</v>
      </c>
      <c r="E25" s="526">
        <v>44670</v>
      </c>
    </row>
    <row r="26" spans="1:5" s="190" customFormat="1" ht="22.95" customHeight="1">
      <c r="A26" s="525" t="s">
        <v>277</v>
      </c>
      <c r="B26" s="525" t="s">
        <v>337</v>
      </c>
      <c r="C26" s="569" t="s">
        <v>338</v>
      </c>
      <c r="D26" s="526">
        <v>44669</v>
      </c>
      <c r="E26" s="526">
        <v>44670</v>
      </c>
    </row>
    <row r="27" spans="1:5" s="190" customFormat="1" ht="22.95" customHeight="1">
      <c r="A27" s="525" t="s">
        <v>277</v>
      </c>
      <c r="B27" s="525" t="s">
        <v>339</v>
      </c>
      <c r="C27" s="568" t="s">
        <v>340</v>
      </c>
      <c r="D27" s="526">
        <v>44669</v>
      </c>
      <c r="E27" s="526">
        <v>44670</v>
      </c>
    </row>
    <row r="28" spans="1:5" s="190" customFormat="1" ht="22.95" customHeight="1">
      <c r="A28" s="525" t="s">
        <v>277</v>
      </c>
      <c r="B28" s="525" t="s">
        <v>341</v>
      </c>
      <c r="C28" s="568" t="s">
        <v>342</v>
      </c>
      <c r="D28" s="526">
        <v>44669</v>
      </c>
      <c r="E28" s="526">
        <v>44670</v>
      </c>
    </row>
    <row r="29" spans="1:5" s="190" customFormat="1" ht="22.95" customHeight="1">
      <c r="A29" s="525" t="s">
        <v>277</v>
      </c>
      <c r="B29" s="525" t="s">
        <v>343</v>
      </c>
      <c r="C29" s="570" t="s">
        <v>344</v>
      </c>
      <c r="D29" s="526">
        <v>44667</v>
      </c>
      <c r="E29" s="526">
        <v>44669</v>
      </c>
    </row>
    <row r="30" spans="1:5" s="190" customFormat="1" ht="22.95" customHeight="1">
      <c r="A30" s="525" t="s">
        <v>277</v>
      </c>
      <c r="B30" s="525" t="s">
        <v>283</v>
      </c>
      <c r="C30" s="570" t="s">
        <v>345</v>
      </c>
      <c r="D30" s="526">
        <v>44666</v>
      </c>
      <c r="E30" s="526">
        <v>44669</v>
      </c>
    </row>
    <row r="31" spans="1:5" s="190" customFormat="1" ht="22.95" customHeight="1">
      <c r="A31" s="525" t="s">
        <v>278</v>
      </c>
      <c r="B31" s="525" t="s">
        <v>346</v>
      </c>
      <c r="C31" s="571" t="s">
        <v>347</v>
      </c>
      <c r="D31" s="526">
        <v>44666</v>
      </c>
      <c r="E31" s="526">
        <v>44652</v>
      </c>
    </row>
    <row r="32" spans="1:5" s="190" customFormat="1" ht="22.2" customHeight="1" thickBot="1">
      <c r="A32" s="299"/>
      <c r="B32" s="300"/>
      <c r="C32" s="300"/>
      <c r="D32" s="294"/>
      <c r="E32" s="295"/>
    </row>
    <row r="33" spans="1:11" s="190" customFormat="1" ht="22.2" customHeight="1">
      <c r="A33" s="296"/>
      <c r="B33" s="297"/>
      <c r="C33" s="298"/>
      <c r="D33" s="297"/>
      <c r="E33" s="297"/>
    </row>
    <row r="34" spans="1:11" s="190" customFormat="1" ht="18" customHeight="1">
      <c r="A34" s="290"/>
      <c r="B34" s="291"/>
      <c r="C34" s="484" t="s">
        <v>234</v>
      </c>
      <c r="D34" s="292"/>
      <c r="E34" s="292"/>
    </row>
    <row r="35" spans="1:11" ht="18.75" customHeight="1">
      <c r="A35" s="45"/>
      <c r="B35" s="45"/>
      <c r="C35" s="190"/>
      <c r="D35" s="45"/>
      <c r="E35" s="45"/>
    </row>
    <row r="36" spans="1:11" ht="9" customHeight="1">
      <c r="A36" s="46"/>
      <c r="B36" s="47"/>
      <c r="C36" s="485"/>
      <c r="D36" s="48"/>
      <c r="E36" s="48"/>
    </row>
    <row r="37" spans="1:11" s="49" customFormat="1" ht="20.25" customHeight="1">
      <c r="A37" s="192" t="s">
        <v>176</v>
      </c>
      <c r="B37" s="192"/>
      <c r="C37" s="486"/>
      <c r="D37" s="62"/>
      <c r="E37" s="62"/>
    </row>
    <row r="38" spans="1:11" s="49" customFormat="1" ht="20.25" customHeight="1">
      <c r="A38" s="854" t="s">
        <v>27</v>
      </c>
      <c r="B38" s="854"/>
      <c r="C38" s="854"/>
      <c r="D38" s="63"/>
      <c r="E38" s="63"/>
      <c r="J38" s="191"/>
      <c r="K38" s="191"/>
    </row>
  </sheetData>
  <mergeCells count="1">
    <mergeCell ref="A38:C38"/>
  </mergeCells>
  <phoneticPr fontId="30"/>
  <printOptions horizontalCentered="1" verticalCentered="1"/>
  <pageMargins left="0.64" right="0.39" top="0.98425196850393704" bottom="0.7" header="0.51181102362204722" footer="0.51181102362204722"/>
  <pageSetup paperSize="9" scale="34" orientation="landscape" horizontalDpi="300" verticalDpi="300" r:id="rId1"/>
  <headerFooter alignWithMargins="0"/>
  <colBreaks count="1" manualBreakCount="1">
    <brk id="5" max="2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027"/>
  <sheetViews>
    <sheetView zoomScale="91" zoomScaleNormal="91" zoomScaleSheetLayoutView="100" workbookViewId="0">
      <selection activeCell="L14" sqref="L14"/>
    </sheetView>
  </sheetViews>
  <sheetFormatPr defaultColWidth="9" defaultRowHeight="16.8" customHeight="1"/>
  <cols>
    <col min="1" max="13" width="9" style="1"/>
    <col min="14" max="14" width="108.6640625" style="1" customWidth="1"/>
    <col min="15" max="15" width="26.88671875" style="14" customWidth="1"/>
    <col min="16" max="16384" width="9" style="1"/>
  </cols>
  <sheetData>
    <row r="1" spans="1:16" ht="43.8" customHeight="1" thickBot="1">
      <c r="A1" s="858" t="s">
        <v>300</v>
      </c>
      <c r="B1" s="859"/>
      <c r="C1" s="859"/>
      <c r="D1" s="859"/>
      <c r="E1" s="859"/>
      <c r="F1" s="859"/>
      <c r="G1" s="859"/>
      <c r="H1" s="859"/>
      <c r="I1" s="859"/>
      <c r="J1" s="859"/>
      <c r="K1" s="859"/>
      <c r="L1" s="859"/>
      <c r="M1" s="859"/>
      <c r="N1" s="860"/>
    </row>
    <row r="2" spans="1:16" s="334" customFormat="1" ht="47.4" customHeight="1" thickBot="1">
      <c r="A2" s="870" t="s">
        <v>473</v>
      </c>
      <c r="B2" s="871"/>
      <c r="C2" s="871"/>
      <c r="D2" s="871"/>
      <c r="E2" s="871"/>
      <c r="F2" s="871"/>
      <c r="G2" s="871"/>
      <c r="H2" s="871"/>
      <c r="I2" s="871"/>
      <c r="J2" s="871"/>
      <c r="K2" s="871"/>
      <c r="L2" s="871"/>
      <c r="M2" s="871"/>
      <c r="N2" s="872"/>
      <c r="O2" s="14"/>
    </row>
    <row r="3" spans="1:16" s="334" customFormat="1" ht="165" customHeight="1">
      <c r="A3" s="873" t="s">
        <v>474</v>
      </c>
      <c r="B3" s="874"/>
      <c r="C3" s="874"/>
      <c r="D3" s="874"/>
      <c r="E3" s="874"/>
      <c r="F3" s="874"/>
      <c r="G3" s="874"/>
      <c r="H3" s="874"/>
      <c r="I3" s="874"/>
      <c r="J3" s="874"/>
      <c r="K3" s="874"/>
      <c r="L3" s="874"/>
      <c r="M3" s="874"/>
      <c r="N3" s="875"/>
      <c r="O3" s="14"/>
    </row>
    <row r="4" spans="1:16" s="538" customFormat="1" ht="45" customHeight="1">
      <c r="A4" s="876" t="s">
        <v>475</v>
      </c>
      <c r="B4" s="877"/>
      <c r="C4" s="877"/>
      <c r="D4" s="877"/>
      <c r="E4" s="877"/>
      <c r="F4" s="877"/>
      <c r="G4" s="877"/>
      <c r="H4" s="877"/>
      <c r="I4" s="877"/>
      <c r="J4" s="877"/>
      <c r="K4" s="877"/>
      <c r="L4" s="877"/>
      <c r="M4" s="877"/>
      <c r="N4" s="878"/>
      <c r="O4" s="14"/>
    </row>
    <row r="5" spans="1:16" ht="326.39999999999998" customHeight="1" thickBot="1">
      <c r="A5" s="867" t="s">
        <v>476</v>
      </c>
      <c r="B5" s="868"/>
      <c r="C5" s="868"/>
      <c r="D5" s="868"/>
      <c r="E5" s="868"/>
      <c r="F5" s="868"/>
      <c r="G5" s="868"/>
      <c r="H5" s="868"/>
      <c r="I5" s="868"/>
      <c r="J5" s="868"/>
      <c r="K5" s="868"/>
      <c r="L5" s="868"/>
      <c r="M5" s="868"/>
      <c r="N5" s="869"/>
      <c r="O5" s="58"/>
    </row>
    <row r="6" spans="1:16" ht="48" customHeight="1">
      <c r="A6" s="861" t="s">
        <v>477</v>
      </c>
      <c r="B6" s="862"/>
      <c r="C6" s="862"/>
      <c r="D6" s="862"/>
      <c r="E6" s="862"/>
      <c r="F6" s="862"/>
      <c r="G6" s="862"/>
      <c r="H6" s="862"/>
      <c r="I6" s="862"/>
      <c r="J6" s="862"/>
      <c r="K6" s="862"/>
      <c r="L6" s="862"/>
      <c r="M6" s="862"/>
      <c r="N6" s="863"/>
    </row>
    <row r="7" spans="1:16" ht="52.8" customHeight="1" thickBot="1">
      <c r="A7" s="864" t="s">
        <v>478</v>
      </c>
      <c r="B7" s="865"/>
      <c r="C7" s="865"/>
      <c r="D7" s="865"/>
      <c r="E7" s="865"/>
      <c r="F7" s="865"/>
      <c r="G7" s="865"/>
      <c r="H7" s="865"/>
      <c r="I7" s="865"/>
      <c r="J7" s="865"/>
      <c r="K7" s="865"/>
      <c r="L7" s="865"/>
      <c r="M7" s="865"/>
      <c r="N7" s="866"/>
      <c r="O7" s="52"/>
    </row>
    <row r="8" spans="1:16" ht="49.2" customHeight="1">
      <c r="A8" s="855" t="s">
        <v>479</v>
      </c>
      <c r="B8" s="856"/>
      <c r="C8" s="856"/>
      <c r="D8" s="856"/>
      <c r="E8" s="856"/>
      <c r="F8" s="856"/>
      <c r="G8" s="856"/>
      <c r="H8" s="856"/>
      <c r="I8" s="856"/>
      <c r="J8" s="856"/>
      <c r="K8" s="856"/>
      <c r="L8" s="856"/>
      <c r="M8" s="856"/>
      <c r="N8" s="857"/>
    </row>
    <row r="9" spans="1:16" ht="115.2" customHeight="1" thickBot="1">
      <c r="A9" s="879" t="s">
        <v>480</v>
      </c>
      <c r="B9" s="880"/>
      <c r="C9" s="880"/>
      <c r="D9" s="880"/>
      <c r="E9" s="880"/>
      <c r="F9" s="880"/>
      <c r="G9" s="880"/>
      <c r="H9" s="880"/>
      <c r="I9" s="880"/>
      <c r="J9" s="880"/>
      <c r="K9" s="880"/>
      <c r="L9" s="880"/>
      <c r="M9" s="880"/>
      <c r="N9" s="881"/>
      <c r="O9" s="58"/>
    </row>
    <row r="10" spans="1:16" s="193" customFormat="1" ht="42" hidden="1" customHeight="1">
      <c r="A10" s="885"/>
      <c r="B10" s="862"/>
      <c r="C10" s="862"/>
      <c r="D10" s="862"/>
      <c r="E10" s="862"/>
      <c r="F10" s="862"/>
      <c r="G10" s="862"/>
      <c r="H10" s="862"/>
      <c r="I10" s="862"/>
      <c r="J10" s="862"/>
      <c r="K10" s="862"/>
      <c r="L10" s="862"/>
      <c r="M10" s="862"/>
      <c r="N10" s="863"/>
      <c r="O10" s="58"/>
    </row>
    <row r="11" spans="1:16" s="193" customFormat="1" ht="157.80000000000001" hidden="1" customHeight="1" thickBot="1">
      <c r="A11" s="864"/>
      <c r="B11" s="865"/>
      <c r="C11" s="865"/>
      <c r="D11" s="865"/>
      <c r="E11" s="865"/>
      <c r="F11" s="865"/>
      <c r="G11" s="865"/>
      <c r="H11" s="865"/>
      <c r="I11" s="865"/>
      <c r="J11" s="865"/>
      <c r="K11" s="865"/>
      <c r="L11" s="865"/>
      <c r="M11" s="865"/>
      <c r="N11" s="866"/>
      <c r="O11" s="58"/>
    </row>
    <row r="12" spans="1:16" s="145" customFormat="1" ht="45.6" hidden="1" customHeight="1">
      <c r="A12" s="891"/>
      <c r="B12" s="892"/>
      <c r="C12" s="892"/>
      <c r="D12" s="892"/>
      <c r="E12" s="892"/>
      <c r="F12" s="892"/>
      <c r="G12" s="892"/>
      <c r="H12" s="892"/>
      <c r="I12" s="892"/>
      <c r="J12" s="892"/>
      <c r="K12" s="892"/>
      <c r="L12" s="892"/>
      <c r="M12" s="892"/>
      <c r="N12" s="893"/>
      <c r="O12" s="562"/>
    </row>
    <row r="13" spans="1:16" s="145" customFormat="1" ht="76.2" hidden="1" customHeight="1" thickBot="1">
      <c r="A13" s="894"/>
      <c r="B13" s="895"/>
      <c r="C13" s="895"/>
      <c r="D13" s="895"/>
      <c r="E13" s="895"/>
      <c r="F13" s="895"/>
      <c r="G13" s="895"/>
      <c r="H13" s="895"/>
      <c r="I13" s="895"/>
      <c r="J13" s="895"/>
      <c r="K13" s="895"/>
      <c r="L13" s="895"/>
      <c r="M13" s="895"/>
      <c r="N13" s="896"/>
      <c r="O13" s="562"/>
    </row>
    <row r="14" spans="1:16" s="145" customFormat="1" ht="27" customHeight="1">
      <c r="A14" s="141"/>
      <c r="B14" s="142"/>
      <c r="C14" s="142"/>
      <c r="D14" s="142"/>
      <c r="E14" s="142"/>
      <c r="F14" s="142"/>
      <c r="G14" s="142"/>
      <c r="H14" s="142"/>
      <c r="I14" s="142"/>
      <c r="J14" s="142"/>
      <c r="K14" s="142"/>
      <c r="L14" s="142"/>
      <c r="M14" s="142"/>
      <c r="N14" s="143"/>
      <c r="O14" s="144"/>
    </row>
    <row r="15" spans="1:16" s="145" customFormat="1" ht="27" customHeight="1" thickBot="1">
      <c r="A15" s="141"/>
      <c r="B15" s="142"/>
      <c r="C15" s="142"/>
      <c r="D15" s="142"/>
      <c r="E15" s="142"/>
      <c r="F15" s="142"/>
      <c r="G15" s="142"/>
      <c r="H15" s="142"/>
      <c r="I15" s="142"/>
      <c r="J15" s="142"/>
      <c r="K15" s="142"/>
      <c r="L15" s="142"/>
      <c r="M15" s="142"/>
      <c r="N15" s="143"/>
      <c r="O15" s="144"/>
    </row>
    <row r="16" spans="1:16" ht="49.2" customHeight="1">
      <c r="A16" s="886" t="s">
        <v>471</v>
      </c>
      <c r="B16" s="886"/>
      <c r="C16" s="886"/>
      <c r="D16" s="886"/>
      <c r="E16" s="886"/>
      <c r="F16" s="886"/>
      <c r="G16" s="886"/>
      <c r="H16" s="886"/>
      <c r="I16" s="886"/>
      <c r="J16" s="886"/>
      <c r="K16" s="886"/>
      <c r="L16" s="886"/>
      <c r="M16" s="886"/>
      <c r="N16" s="887"/>
      <c r="P16" s="53"/>
    </row>
    <row r="17" spans="1:16" ht="21.6" customHeight="1" thickBot="1">
      <c r="A17" s="882" t="s">
        <v>268</v>
      </c>
      <c r="B17" s="883"/>
      <c r="C17" s="883"/>
      <c r="D17" s="883"/>
      <c r="E17" s="883"/>
      <c r="F17" s="883"/>
      <c r="G17" s="883"/>
      <c r="H17" s="883"/>
      <c r="I17" s="883"/>
      <c r="J17" s="883"/>
      <c r="K17" s="883"/>
      <c r="L17" s="883"/>
      <c r="M17" s="883"/>
      <c r="N17" s="884"/>
      <c r="O17" s="65" t="s">
        <v>217</v>
      </c>
      <c r="P17" s="53"/>
    </row>
    <row r="18" spans="1:16" s="289" customFormat="1" ht="77.400000000000006" customHeight="1" thickBot="1">
      <c r="A18" s="888" t="s">
        <v>472</v>
      </c>
      <c r="B18" s="889"/>
      <c r="C18" s="889"/>
      <c r="D18" s="889"/>
      <c r="E18" s="889"/>
      <c r="F18" s="889"/>
      <c r="G18" s="889"/>
      <c r="H18" s="889"/>
      <c r="I18" s="889"/>
      <c r="J18" s="889"/>
      <c r="K18" s="889"/>
      <c r="L18" s="889"/>
      <c r="M18" s="889"/>
      <c r="N18" s="890"/>
      <c r="O18" s="14" t="s">
        <v>217</v>
      </c>
      <c r="P18" s="53"/>
    </row>
    <row r="19" spans="1:16" ht="50.4" customHeight="1" thickBot="1">
      <c r="A19" s="59"/>
      <c r="B19" s="60"/>
      <c r="C19" s="60"/>
      <c r="D19" s="60"/>
      <c r="E19" s="60"/>
      <c r="F19" s="60"/>
      <c r="G19" s="60"/>
      <c r="H19" s="60"/>
      <c r="I19" s="60"/>
      <c r="J19" s="60"/>
      <c r="K19" s="60"/>
      <c r="L19" s="60"/>
      <c r="M19" s="60"/>
      <c r="N19" s="61"/>
      <c r="P19" s="53"/>
    </row>
    <row r="20" spans="1:16" ht="45.6" customHeight="1">
      <c r="A20" s="817" t="s">
        <v>29</v>
      </c>
      <c r="B20" s="818"/>
      <c r="C20" s="818"/>
      <c r="D20" s="818"/>
      <c r="E20" s="818"/>
      <c r="F20" s="818"/>
      <c r="G20" s="818"/>
      <c r="H20" s="818"/>
      <c r="I20" s="818"/>
      <c r="J20" s="818"/>
      <c r="K20" s="818"/>
      <c r="L20" s="818"/>
      <c r="M20" s="818"/>
      <c r="N20" s="818"/>
      <c r="O20" s="54"/>
      <c r="P20" s="49"/>
    </row>
    <row r="21" spans="1:16" ht="40.200000000000003" customHeight="1">
      <c r="A21" s="819" t="s">
        <v>27</v>
      </c>
      <c r="B21" s="820"/>
      <c r="C21" s="820"/>
      <c r="D21" s="820"/>
      <c r="E21" s="820"/>
      <c r="F21" s="820"/>
      <c r="G21" s="820"/>
      <c r="H21" s="820"/>
      <c r="I21" s="820"/>
      <c r="J21" s="820"/>
      <c r="K21" s="820"/>
      <c r="L21" s="820"/>
      <c r="M21" s="820"/>
      <c r="N21" s="820"/>
      <c r="O21" s="54"/>
      <c r="P21" s="49"/>
    </row>
    <row r="22" spans="1:16" ht="18.600000000000001" customHeight="1"/>
    <row r="23" spans="1:16" ht="18.600000000000001" customHeight="1"/>
    <row r="24" spans="1:16" ht="18.600000000000001" customHeight="1"/>
    <row r="25" spans="1:16" ht="18.600000000000001" customHeight="1"/>
    <row r="26" spans="1:16" ht="18.600000000000001" customHeight="1"/>
    <row r="27" spans="1:16" ht="18.600000000000001" customHeight="1"/>
    <row r="28" spans="1:16" ht="18.600000000000001" customHeight="1"/>
    <row r="29" spans="1:16" ht="18.600000000000001" customHeight="1"/>
    <row r="30" spans="1:16" ht="18.600000000000001" customHeight="1"/>
    <row r="31" spans="1:16" ht="18.600000000000001" customHeight="1"/>
    <row r="32" spans="1:16" ht="18.600000000000001" customHeight="1"/>
    <row r="33" ht="18.600000000000001" customHeight="1"/>
    <row r="34" ht="18.600000000000001" customHeight="1"/>
    <row r="35" ht="18.600000000000001" customHeight="1"/>
    <row r="36" ht="18.600000000000001" customHeight="1"/>
    <row r="37" ht="18.600000000000001" customHeight="1"/>
    <row r="38" ht="18.600000000000001" customHeight="1"/>
    <row r="39" ht="18.600000000000001" customHeight="1"/>
    <row r="40" ht="18.600000000000001" customHeight="1"/>
    <row r="41" ht="18.600000000000001" customHeight="1"/>
    <row r="42" ht="18.600000000000001" customHeight="1"/>
    <row r="43" ht="18.600000000000001" customHeight="1"/>
    <row r="44" ht="18.600000000000001" customHeight="1"/>
    <row r="45" ht="18.600000000000001" customHeight="1"/>
    <row r="46" ht="18.600000000000001" customHeight="1"/>
    <row r="47" ht="18.600000000000001" customHeight="1"/>
    <row r="48" ht="18.600000000000001" customHeight="1"/>
    <row r="49" ht="18.600000000000001" customHeight="1"/>
    <row r="50" ht="18.600000000000001" customHeight="1"/>
    <row r="51" ht="18.600000000000001" customHeight="1"/>
    <row r="52" ht="18.600000000000001" customHeight="1"/>
    <row r="53" ht="18.600000000000001" customHeight="1"/>
    <row r="54" ht="18.600000000000001" customHeight="1"/>
    <row r="55" ht="18.600000000000001" customHeight="1"/>
    <row r="56" ht="18.600000000000001" customHeight="1"/>
    <row r="57" ht="18.600000000000001" customHeight="1"/>
    <row r="58" ht="18.600000000000001" customHeight="1"/>
    <row r="59" ht="18.600000000000001" customHeight="1"/>
    <row r="60" ht="18.600000000000001" customHeight="1"/>
    <row r="61" ht="18.600000000000001" customHeight="1"/>
    <row r="62" ht="18.600000000000001" customHeight="1"/>
    <row r="63" ht="18.600000000000001" customHeight="1"/>
    <row r="64" ht="18.600000000000001" customHeight="1"/>
    <row r="65" ht="18.600000000000001" customHeight="1"/>
    <row r="66" ht="18.600000000000001" customHeight="1"/>
    <row r="67" ht="18.600000000000001" customHeight="1"/>
    <row r="68" ht="18.600000000000001" customHeight="1"/>
    <row r="69" ht="18.600000000000001" customHeight="1"/>
    <row r="70" ht="18.600000000000001" customHeight="1"/>
    <row r="71" ht="18.600000000000001" customHeight="1"/>
    <row r="72" ht="18.600000000000001" customHeight="1"/>
    <row r="73" ht="18.600000000000001" customHeight="1"/>
    <row r="74" ht="18.600000000000001" customHeight="1"/>
    <row r="75" ht="18.600000000000001" customHeight="1"/>
    <row r="76" ht="18.600000000000001" customHeight="1"/>
    <row r="77" ht="18.600000000000001" customHeight="1"/>
    <row r="78" ht="18.600000000000001" customHeight="1"/>
    <row r="79" ht="18.600000000000001" customHeight="1"/>
    <row r="80"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row r="94" ht="18.600000000000001" customHeight="1"/>
    <row r="95" ht="18.600000000000001" customHeight="1"/>
    <row r="96" ht="18.600000000000001" customHeight="1"/>
    <row r="97" ht="18.600000000000001" customHeight="1"/>
    <row r="98" ht="18.600000000000001" customHeight="1"/>
    <row r="99" ht="18.600000000000001" customHeight="1"/>
    <row r="100" ht="18.600000000000001" customHeight="1"/>
    <row r="101" ht="18.600000000000001" customHeight="1"/>
    <row r="102" ht="18.600000000000001" customHeight="1"/>
    <row r="103" ht="18.600000000000001" customHeight="1"/>
    <row r="104" ht="18.600000000000001" customHeight="1"/>
    <row r="105" ht="18.600000000000001" customHeight="1"/>
    <row r="106" ht="18.600000000000001" customHeight="1"/>
    <row r="107" ht="18.600000000000001" customHeight="1"/>
    <row r="108" ht="18.600000000000001" customHeight="1"/>
    <row r="109" ht="18.600000000000001" customHeight="1"/>
    <row r="110" ht="18.600000000000001" customHeight="1"/>
    <row r="111" ht="18.600000000000001" customHeight="1"/>
    <row r="112" ht="18.600000000000001" customHeight="1"/>
    <row r="113" ht="18.600000000000001" customHeight="1"/>
    <row r="114" ht="18.600000000000001" customHeight="1"/>
    <row r="115" ht="18.600000000000001" customHeight="1"/>
    <row r="116" ht="18.600000000000001" customHeight="1"/>
    <row r="117" ht="18.600000000000001" customHeight="1"/>
    <row r="118" ht="18.600000000000001" customHeight="1"/>
    <row r="119" ht="18.600000000000001" customHeight="1"/>
    <row r="120" ht="18.600000000000001" customHeight="1"/>
    <row r="121" ht="18.600000000000001" customHeight="1"/>
    <row r="122" ht="18.600000000000001" customHeight="1"/>
    <row r="123" ht="18.600000000000001" customHeight="1"/>
    <row r="124" ht="18.600000000000001" customHeight="1"/>
    <row r="125" ht="18.600000000000001" customHeight="1"/>
    <row r="126" ht="18.600000000000001" customHeight="1"/>
    <row r="127" ht="18.600000000000001" customHeight="1"/>
    <row r="128" ht="18.600000000000001" customHeight="1"/>
    <row r="129" ht="18.600000000000001" customHeight="1"/>
    <row r="130" ht="18.600000000000001" customHeight="1"/>
    <row r="131" ht="18.600000000000001" customHeight="1"/>
    <row r="132" ht="18.600000000000001" customHeight="1"/>
    <row r="133" ht="18.600000000000001" customHeight="1"/>
    <row r="134" ht="18.600000000000001" customHeight="1"/>
    <row r="135" ht="18.600000000000001" customHeight="1"/>
    <row r="136" ht="18.600000000000001" customHeight="1"/>
    <row r="137" ht="18.600000000000001" customHeight="1"/>
    <row r="138" ht="18.600000000000001" customHeight="1"/>
    <row r="139" ht="18.600000000000001" customHeight="1"/>
    <row r="140" ht="18.600000000000001" customHeight="1"/>
    <row r="141" ht="18.600000000000001" customHeight="1"/>
    <row r="142" ht="18.600000000000001" customHeight="1"/>
    <row r="143" ht="18.600000000000001" customHeight="1"/>
    <row r="144"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row r="356" ht="18.600000000000001" customHeight="1"/>
    <row r="357" ht="18.600000000000001" customHeight="1"/>
    <row r="358" ht="18.600000000000001" customHeight="1"/>
    <row r="359" ht="18.600000000000001" customHeight="1"/>
    <row r="360" ht="18.600000000000001" customHeight="1"/>
    <row r="361" ht="18.600000000000001" customHeight="1"/>
    <row r="362" ht="18.600000000000001" customHeight="1"/>
    <row r="363" ht="18.600000000000001" customHeight="1"/>
    <row r="364" ht="18.600000000000001" customHeight="1"/>
    <row r="365" ht="18.600000000000001" customHeight="1"/>
    <row r="366" ht="18.600000000000001" customHeight="1"/>
    <row r="367" ht="18.600000000000001" customHeight="1"/>
    <row r="368" ht="18.600000000000001" customHeight="1"/>
    <row r="369" ht="18.600000000000001" customHeight="1"/>
    <row r="370" ht="18.600000000000001" customHeight="1"/>
    <row r="371" ht="18.600000000000001" customHeight="1"/>
    <row r="372" ht="18.600000000000001" customHeight="1"/>
    <row r="373" ht="18.600000000000001" customHeight="1"/>
    <row r="374" ht="18.600000000000001" customHeight="1"/>
    <row r="375" ht="18.600000000000001" customHeight="1"/>
    <row r="376" ht="18.600000000000001" customHeight="1"/>
    <row r="377" ht="18.600000000000001" customHeight="1"/>
    <row r="378" ht="18.600000000000001" customHeight="1"/>
    <row r="379" ht="18.600000000000001" customHeight="1"/>
    <row r="380" ht="18.600000000000001" customHeight="1"/>
    <row r="381" ht="18.600000000000001" customHeight="1"/>
    <row r="382" ht="18.600000000000001" customHeight="1"/>
    <row r="383" ht="18.600000000000001" customHeight="1"/>
    <row r="384" ht="18.600000000000001" customHeight="1"/>
    <row r="385" ht="18.600000000000001" customHeight="1"/>
    <row r="386" ht="18.600000000000001" customHeight="1"/>
    <row r="387" ht="18.600000000000001" customHeight="1"/>
    <row r="388" ht="18.600000000000001" customHeight="1"/>
    <row r="389" ht="18.600000000000001" customHeight="1"/>
    <row r="390" ht="18.600000000000001" customHeight="1"/>
    <row r="391" ht="18.600000000000001" customHeight="1"/>
    <row r="392" ht="18.600000000000001" customHeight="1"/>
    <row r="393" ht="18.600000000000001" customHeight="1"/>
    <row r="394" ht="18.600000000000001" customHeight="1"/>
    <row r="395" ht="18.600000000000001" customHeight="1"/>
    <row r="396" ht="18.600000000000001" customHeight="1"/>
    <row r="397" ht="18.600000000000001" customHeight="1"/>
    <row r="398" ht="18.600000000000001" customHeight="1"/>
    <row r="399" ht="18.600000000000001" customHeight="1"/>
    <row r="400" ht="18.600000000000001" customHeight="1"/>
    <row r="401" ht="18.600000000000001" customHeight="1"/>
    <row r="402" ht="18.600000000000001" customHeight="1"/>
    <row r="403" ht="18.600000000000001" customHeight="1"/>
    <row r="404" ht="18.600000000000001" customHeight="1"/>
    <row r="405" ht="18.600000000000001" customHeight="1"/>
    <row r="406" ht="18.600000000000001" customHeight="1"/>
    <row r="407" ht="18.600000000000001" customHeight="1"/>
    <row r="408" ht="18.600000000000001" customHeight="1"/>
    <row r="409" ht="18.600000000000001" customHeight="1"/>
    <row r="410" ht="18.600000000000001" customHeight="1"/>
    <row r="411" ht="18.600000000000001" customHeight="1"/>
    <row r="412" ht="18.600000000000001" customHeight="1"/>
    <row r="413" ht="18.600000000000001" customHeight="1"/>
    <row r="414" ht="18.600000000000001" customHeight="1"/>
    <row r="415" ht="18.600000000000001" customHeight="1"/>
    <row r="416" ht="18.600000000000001" customHeight="1"/>
    <row r="417" ht="18.600000000000001" customHeight="1"/>
    <row r="418" ht="18.600000000000001" customHeight="1"/>
    <row r="419" ht="18.600000000000001" customHeight="1"/>
    <row r="420" ht="18.600000000000001" customHeight="1"/>
    <row r="421" ht="18.600000000000001" customHeight="1"/>
    <row r="422" ht="18.600000000000001" customHeight="1"/>
    <row r="423" ht="18.600000000000001" customHeight="1"/>
    <row r="424" ht="18.600000000000001" customHeight="1"/>
    <row r="425" ht="18.600000000000001" customHeight="1"/>
    <row r="426" ht="18.600000000000001" customHeight="1"/>
    <row r="427" ht="18.600000000000001" customHeight="1"/>
    <row r="428" ht="18.600000000000001" customHeight="1"/>
    <row r="429" ht="18.600000000000001" customHeight="1"/>
    <row r="430" ht="18.600000000000001" customHeight="1"/>
    <row r="431" ht="18.600000000000001" customHeight="1"/>
    <row r="432" ht="18.600000000000001" customHeight="1"/>
    <row r="433" ht="18.600000000000001" customHeight="1"/>
    <row r="434" ht="18.600000000000001" customHeight="1"/>
    <row r="435" ht="18.600000000000001" customHeight="1"/>
    <row r="436" ht="18.600000000000001" customHeight="1"/>
    <row r="437" ht="18.600000000000001" customHeight="1"/>
    <row r="438" ht="18.600000000000001" customHeight="1"/>
    <row r="439" ht="18.600000000000001" customHeight="1"/>
    <row r="440" ht="18.600000000000001" customHeight="1"/>
    <row r="441" ht="18.600000000000001" customHeight="1"/>
    <row r="442" ht="18.600000000000001" customHeight="1"/>
    <row r="443" ht="18.600000000000001" customHeight="1"/>
    <row r="444" ht="18.600000000000001" customHeight="1"/>
    <row r="445" ht="18.600000000000001" customHeight="1"/>
    <row r="446" ht="18.600000000000001" customHeight="1"/>
    <row r="447" ht="18.600000000000001" customHeight="1"/>
    <row r="448" ht="18.600000000000001" customHeight="1"/>
    <row r="449" ht="18.600000000000001" customHeight="1"/>
    <row r="450" ht="18.600000000000001" customHeight="1"/>
    <row r="451" ht="18.600000000000001" customHeight="1"/>
    <row r="452" ht="18.600000000000001" customHeight="1"/>
    <row r="453" ht="18.600000000000001" customHeight="1"/>
    <row r="454" ht="18.600000000000001" customHeight="1"/>
    <row r="455" ht="18.600000000000001" customHeight="1"/>
    <row r="456" ht="18.600000000000001" customHeight="1"/>
    <row r="457" ht="18.600000000000001" customHeight="1"/>
    <row r="458" ht="18.600000000000001" customHeight="1"/>
    <row r="459" ht="18.600000000000001" customHeight="1"/>
    <row r="460" ht="18.600000000000001" customHeight="1"/>
    <row r="461" ht="18.600000000000001" customHeight="1"/>
    <row r="462" ht="18.600000000000001" customHeight="1"/>
    <row r="463" ht="18.600000000000001" customHeight="1"/>
    <row r="464" ht="18.600000000000001" customHeight="1"/>
    <row r="465" ht="18.600000000000001" customHeight="1"/>
    <row r="466" ht="18.600000000000001" customHeight="1"/>
    <row r="467" ht="18.600000000000001" customHeight="1"/>
    <row r="468" ht="18.600000000000001" customHeight="1"/>
    <row r="469" ht="18.600000000000001" customHeight="1"/>
    <row r="470" ht="18.600000000000001" customHeight="1"/>
    <row r="471" ht="18.600000000000001" customHeight="1"/>
    <row r="472" ht="18.600000000000001" customHeight="1"/>
    <row r="473" ht="18.600000000000001" customHeight="1"/>
    <row r="474" ht="18.600000000000001" customHeight="1"/>
    <row r="475" ht="18.600000000000001" customHeight="1"/>
    <row r="476" ht="18.600000000000001" customHeight="1"/>
    <row r="477" ht="18.600000000000001" customHeight="1"/>
    <row r="478" ht="18.600000000000001" customHeight="1"/>
    <row r="479" ht="18.600000000000001" customHeight="1"/>
    <row r="480" ht="18.600000000000001" customHeight="1"/>
    <row r="481" ht="18.600000000000001" customHeight="1"/>
    <row r="482" ht="18.600000000000001" customHeight="1"/>
    <row r="483" ht="18.600000000000001" customHeight="1"/>
    <row r="484" ht="18.600000000000001" customHeight="1"/>
    <row r="485" ht="18.600000000000001" customHeight="1"/>
    <row r="486" ht="18.600000000000001" customHeight="1"/>
    <row r="487" ht="18.600000000000001" customHeight="1"/>
    <row r="488" ht="18.600000000000001" customHeight="1"/>
    <row r="489" ht="18.600000000000001" customHeight="1"/>
    <row r="490" ht="18.600000000000001" customHeight="1"/>
    <row r="491" ht="18.600000000000001" customHeight="1"/>
    <row r="492" ht="18.600000000000001" customHeight="1"/>
    <row r="493" ht="18.600000000000001" customHeight="1"/>
    <row r="494" ht="18.600000000000001" customHeight="1"/>
    <row r="495" ht="18.600000000000001" customHeight="1"/>
    <row r="496" ht="18.600000000000001" customHeight="1"/>
    <row r="497" ht="18.600000000000001" customHeight="1"/>
    <row r="498" ht="18.600000000000001" customHeight="1"/>
    <row r="499" ht="18.600000000000001" customHeight="1"/>
    <row r="500" ht="18.600000000000001" customHeight="1"/>
    <row r="501" ht="18.600000000000001" customHeight="1"/>
    <row r="502" ht="18.600000000000001" customHeight="1"/>
    <row r="503" ht="18.600000000000001" customHeight="1"/>
    <row r="504" ht="18.600000000000001" customHeight="1"/>
    <row r="505" ht="18.600000000000001" customHeight="1"/>
    <row r="506" ht="18.600000000000001" customHeight="1"/>
    <row r="507" ht="18.600000000000001" customHeight="1"/>
    <row r="508" ht="18.600000000000001" customHeight="1"/>
    <row r="509" ht="18.600000000000001" customHeight="1"/>
    <row r="510" ht="18.600000000000001" customHeight="1"/>
    <row r="511" ht="18.600000000000001" customHeight="1"/>
    <row r="512" ht="18.600000000000001" customHeight="1"/>
    <row r="513" ht="18.600000000000001" customHeight="1"/>
    <row r="514" ht="18.600000000000001" customHeight="1"/>
    <row r="515" ht="18.600000000000001" customHeight="1"/>
    <row r="516" ht="18.600000000000001" customHeight="1"/>
    <row r="517" ht="18.600000000000001" customHeight="1"/>
    <row r="518" ht="18.600000000000001" customHeight="1"/>
    <row r="519" ht="18.600000000000001" customHeight="1"/>
    <row r="520" ht="18.600000000000001" customHeight="1"/>
    <row r="521" ht="18.600000000000001" customHeight="1"/>
    <row r="522" ht="18.600000000000001" customHeight="1"/>
    <row r="523" ht="18.600000000000001" customHeight="1"/>
    <row r="524" ht="18.600000000000001" customHeight="1"/>
    <row r="525" ht="18.600000000000001" customHeight="1"/>
    <row r="526" ht="18.600000000000001" customHeight="1"/>
    <row r="527" ht="18.600000000000001" customHeight="1"/>
    <row r="528" ht="18.600000000000001" customHeight="1"/>
    <row r="529" ht="18.600000000000001" customHeight="1"/>
    <row r="530" ht="18.600000000000001" customHeight="1"/>
    <row r="531" ht="18.600000000000001" customHeight="1"/>
    <row r="532" ht="18.600000000000001" customHeight="1"/>
    <row r="533" ht="18.600000000000001" customHeight="1"/>
    <row r="534" ht="18.600000000000001" customHeight="1"/>
    <row r="535" ht="18.600000000000001" customHeight="1"/>
    <row r="536" ht="18.600000000000001" customHeight="1"/>
    <row r="537" ht="18.600000000000001" customHeight="1"/>
    <row r="538" ht="18.600000000000001" customHeight="1"/>
    <row r="539" ht="18.600000000000001" customHeight="1"/>
    <row r="540" ht="18.600000000000001" customHeight="1"/>
    <row r="541" ht="18.600000000000001" customHeight="1"/>
    <row r="542" ht="18.600000000000001" customHeight="1"/>
    <row r="543" ht="18.600000000000001" customHeight="1"/>
    <row r="544" ht="18.600000000000001" customHeight="1"/>
    <row r="545" ht="18.600000000000001" customHeight="1"/>
    <row r="546" ht="18.600000000000001" customHeight="1"/>
    <row r="547" ht="18.600000000000001" customHeight="1"/>
    <row r="548" ht="18.600000000000001" customHeight="1"/>
    <row r="549" ht="18.600000000000001" customHeight="1"/>
    <row r="550" ht="18.600000000000001" customHeight="1"/>
    <row r="551" ht="18.600000000000001" customHeight="1"/>
    <row r="552" ht="18.600000000000001" customHeight="1"/>
    <row r="553" ht="18.600000000000001" customHeight="1"/>
    <row r="554" ht="18.600000000000001" customHeight="1"/>
    <row r="555" ht="18.600000000000001" customHeight="1"/>
    <row r="556" ht="18.600000000000001" customHeight="1"/>
    <row r="557" ht="18.600000000000001" customHeight="1"/>
    <row r="558" ht="18.600000000000001" customHeight="1"/>
    <row r="559" ht="18.600000000000001" customHeight="1"/>
    <row r="560" ht="18.600000000000001" customHeight="1"/>
    <row r="561" ht="18.600000000000001" customHeight="1"/>
    <row r="562" ht="18.600000000000001" customHeight="1"/>
    <row r="563" ht="18.600000000000001" customHeight="1"/>
    <row r="564" ht="18.600000000000001" customHeight="1"/>
    <row r="565" ht="18.600000000000001" customHeight="1"/>
    <row r="566" ht="18.600000000000001" customHeight="1"/>
    <row r="567" ht="18.600000000000001" customHeight="1"/>
    <row r="568" ht="18.600000000000001" customHeight="1"/>
    <row r="569" ht="18.600000000000001" customHeight="1"/>
    <row r="570" ht="18.600000000000001" customHeight="1"/>
    <row r="571" ht="18.600000000000001" customHeight="1"/>
    <row r="572" ht="18.600000000000001" customHeight="1"/>
    <row r="573" ht="18.600000000000001" customHeight="1"/>
    <row r="574" ht="18.600000000000001" customHeight="1"/>
    <row r="575" ht="18.600000000000001" customHeight="1"/>
    <row r="576" ht="18.600000000000001" customHeight="1"/>
    <row r="577" ht="18.600000000000001" customHeight="1"/>
    <row r="578" ht="18.600000000000001" customHeight="1"/>
    <row r="579" ht="18.600000000000001" customHeight="1"/>
    <row r="580" ht="18.600000000000001" customHeight="1"/>
    <row r="581" ht="18.600000000000001" customHeight="1"/>
    <row r="582" ht="18.600000000000001" customHeight="1"/>
    <row r="583" ht="18.600000000000001" customHeight="1"/>
    <row r="584" ht="18.600000000000001" customHeight="1"/>
    <row r="585" ht="18.600000000000001" customHeight="1"/>
    <row r="586" ht="18.600000000000001" customHeight="1"/>
    <row r="587" ht="18.600000000000001" customHeight="1"/>
    <row r="588" ht="18.600000000000001" customHeight="1"/>
    <row r="589" ht="18.600000000000001" customHeight="1"/>
    <row r="590" ht="18.600000000000001" customHeight="1"/>
    <row r="591" ht="18.600000000000001" customHeight="1"/>
    <row r="592" ht="18.600000000000001" customHeight="1"/>
    <row r="593" ht="18.600000000000001" customHeight="1"/>
    <row r="594" ht="18.600000000000001" customHeight="1"/>
    <row r="595" ht="18.600000000000001" customHeight="1"/>
    <row r="596" ht="18.600000000000001" customHeight="1"/>
    <row r="597" ht="18.600000000000001" customHeight="1"/>
    <row r="598" ht="18.600000000000001" customHeight="1"/>
    <row r="599" ht="18.600000000000001" customHeight="1"/>
    <row r="600" ht="18.600000000000001" customHeight="1"/>
    <row r="601" ht="18.600000000000001" customHeight="1"/>
    <row r="602" ht="18.600000000000001" customHeight="1"/>
    <row r="603" ht="18.600000000000001" customHeight="1"/>
    <row r="604" ht="18.600000000000001" customHeight="1"/>
    <row r="605" ht="18.600000000000001" customHeight="1"/>
    <row r="606" ht="18.600000000000001" customHeight="1"/>
    <row r="607" ht="18.600000000000001" customHeight="1"/>
    <row r="608" ht="18.600000000000001" customHeight="1"/>
    <row r="609" ht="18.600000000000001" customHeight="1"/>
    <row r="610" ht="18.600000000000001" customHeight="1"/>
    <row r="611" ht="18.600000000000001" customHeight="1"/>
    <row r="612" ht="18.600000000000001" customHeight="1"/>
    <row r="613" ht="18.600000000000001" customHeight="1"/>
    <row r="614" ht="18.600000000000001" customHeight="1"/>
    <row r="615" ht="18.600000000000001" customHeight="1"/>
    <row r="616" ht="18.600000000000001" customHeight="1"/>
    <row r="617" ht="18.600000000000001" customHeight="1"/>
    <row r="618" ht="18.600000000000001" customHeight="1"/>
    <row r="619" ht="18.600000000000001" customHeight="1"/>
    <row r="620" ht="18.600000000000001" customHeight="1"/>
    <row r="621" ht="18.600000000000001" customHeight="1"/>
    <row r="622" ht="18.600000000000001" customHeight="1"/>
    <row r="623" ht="18.600000000000001" customHeight="1"/>
    <row r="624" ht="18.600000000000001" customHeight="1"/>
    <row r="625" ht="18.600000000000001" customHeight="1"/>
    <row r="626" ht="18.600000000000001" customHeight="1"/>
    <row r="627" ht="18.600000000000001" customHeight="1"/>
    <row r="628" ht="18.600000000000001" customHeight="1"/>
    <row r="629" ht="18.600000000000001" customHeight="1"/>
    <row r="630" ht="18.600000000000001" customHeight="1"/>
    <row r="631" ht="18.600000000000001" customHeight="1"/>
    <row r="632" ht="18.600000000000001" customHeight="1"/>
    <row r="633" ht="18.600000000000001" customHeight="1"/>
    <row r="634" ht="18.600000000000001" customHeight="1"/>
    <row r="635" ht="18.600000000000001" customHeight="1"/>
    <row r="636" ht="18.600000000000001" customHeight="1"/>
    <row r="637" ht="18.600000000000001" customHeight="1"/>
    <row r="638" ht="18.600000000000001" customHeight="1"/>
    <row r="639" ht="18.600000000000001" customHeight="1"/>
    <row r="640" ht="18.600000000000001" customHeight="1"/>
    <row r="641" ht="18.600000000000001" customHeight="1"/>
    <row r="642" ht="18.600000000000001" customHeight="1"/>
    <row r="643" ht="18.600000000000001" customHeight="1"/>
    <row r="644" ht="18.600000000000001" customHeight="1"/>
    <row r="645" ht="18.600000000000001" customHeight="1"/>
    <row r="646" ht="18.600000000000001" customHeight="1"/>
    <row r="647" ht="18.600000000000001" customHeight="1"/>
    <row r="648" ht="18.600000000000001" customHeight="1"/>
    <row r="649" ht="18.600000000000001" customHeight="1"/>
    <row r="650" ht="18.600000000000001" customHeight="1"/>
    <row r="651" ht="18.600000000000001" customHeight="1"/>
    <row r="652" ht="18.600000000000001" customHeight="1"/>
    <row r="653" ht="18.600000000000001" customHeight="1"/>
    <row r="654" ht="18.600000000000001" customHeight="1"/>
    <row r="655" ht="18.600000000000001" customHeight="1"/>
    <row r="656" ht="18.600000000000001" customHeight="1"/>
    <row r="657" ht="18.600000000000001" customHeight="1"/>
    <row r="658" ht="18.600000000000001" customHeight="1"/>
    <row r="659" ht="18.600000000000001" customHeight="1"/>
    <row r="660" ht="18.600000000000001" customHeight="1"/>
    <row r="661" ht="18.600000000000001" customHeight="1"/>
    <row r="662" ht="18.600000000000001" customHeight="1"/>
    <row r="663" ht="18.600000000000001" customHeight="1"/>
    <row r="664" ht="18.600000000000001" customHeight="1"/>
    <row r="665" ht="18.600000000000001" customHeight="1"/>
    <row r="666" ht="18.600000000000001" customHeight="1"/>
    <row r="667" ht="18.600000000000001" customHeight="1"/>
    <row r="668" ht="18.600000000000001" customHeight="1"/>
    <row r="669" ht="18.600000000000001" customHeight="1"/>
    <row r="670" ht="18.600000000000001" customHeight="1"/>
    <row r="671" ht="18.600000000000001" customHeight="1"/>
    <row r="672" ht="18.600000000000001" customHeight="1"/>
    <row r="673" ht="18.600000000000001" customHeight="1"/>
    <row r="674" ht="18.600000000000001" customHeight="1"/>
    <row r="675" ht="18.600000000000001" customHeight="1"/>
    <row r="676" ht="18.600000000000001" customHeight="1"/>
    <row r="677" ht="18.600000000000001" customHeight="1"/>
    <row r="678" ht="18.600000000000001" customHeight="1"/>
    <row r="679" ht="18.600000000000001" customHeight="1"/>
    <row r="680" ht="18.600000000000001" customHeight="1"/>
    <row r="681" ht="18.600000000000001" customHeight="1"/>
    <row r="682" ht="18.600000000000001" customHeight="1"/>
    <row r="683" ht="18.600000000000001" customHeight="1"/>
    <row r="684" ht="18.600000000000001" customHeight="1"/>
    <row r="685" ht="18.600000000000001" customHeight="1"/>
    <row r="686" ht="18.600000000000001" customHeight="1"/>
    <row r="687" ht="18.600000000000001" customHeight="1"/>
    <row r="688" ht="18.600000000000001" customHeight="1"/>
    <row r="689" ht="18.600000000000001" customHeight="1"/>
    <row r="690" ht="18.600000000000001" customHeight="1"/>
    <row r="691" ht="18.600000000000001" customHeight="1"/>
    <row r="692" ht="18.600000000000001" customHeight="1"/>
    <row r="693" ht="18.600000000000001" customHeight="1"/>
    <row r="694" ht="18.600000000000001" customHeight="1"/>
    <row r="695" ht="18.600000000000001" customHeight="1"/>
    <row r="696" ht="18.600000000000001" customHeight="1"/>
    <row r="697" ht="18.600000000000001" customHeight="1"/>
    <row r="698" ht="18.600000000000001" customHeight="1"/>
    <row r="699" ht="18.600000000000001" customHeight="1"/>
    <row r="700" ht="18.600000000000001" customHeight="1"/>
    <row r="701" ht="18.600000000000001" customHeight="1"/>
    <row r="702" ht="18.600000000000001" customHeight="1"/>
    <row r="703" ht="18.600000000000001" customHeight="1"/>
    <row r="704" ht="18.600000000000001" customHeight="1"/>
    <row r="705" ht="18.600000000000001" customHeight="1"/>
    <row r="706" ht="18.600000000000001" customHeight="1"/>
    <row r="707" ht="18.600000000000001" customHeight="1"/>
    <row r="708" ht="18.600000000000001" customHeight="1"/>
    <row r="709" ht="18.600000000000001" customHeight="1"/>
    <row r="710" ht="18.600000000000001" customHeight="1"/>
    <row r="711" ht="18.600000000000001" customHeight="1"/>
    <row r="712" ht="18.600000000000001" customHeight="1"/>
    <row r="713" ht="18.600000000000001" customHeight="1"/>
    <row r="714" ht="18.600000000000001" customHeight="1"/>
    <row r="715" ht="18.600000000000001" customHeight="1"/>
    <row r="716" ht="18.600000000000001" customHeight="1"/>
    <row r="717" ht="18.600000000000001" customHeight="1"/>
    <row r="718" ht="18.600000000000001" customHeight="1"/>
    <row r="719" ht="18.600000000000001" customHeight="1"/>
    <row r="720" ht="18.600000000000001" customHeight="1"/>
    <row r="721" ht="18.600000000000001" customHeight="1"/>
    <row r="722" ht="18.600000000000001" customHeight="1"/>
    <row r="723" ht="18.600000000000001" customHeight="1"/>
    <row r="724" ht="18.600000000000001" customHeight="1"/>
    <row r="725" ht="18.600000000000001" customHeight="1"/>
    <row r="726" ht="18.600000000000001" customHeight="1"/>
    <row r="727" ht="18.600000000000001" customHeight="1"/>
    <row r="728" ht="18.600000000000001" customHeight="1"/>
    <row r="729" ht="18.600000000000001" customHeight="1"/>
    <row r="730" ht="18.600000000000001" customHeight="1"/>
    <row r="731" ht="18.600000000000001" customHeight="1"/>
    <row r="732" ht="18.600000000000001" customHeight="1"/>
    <row r="733" ht="18.600000000000001" customHeight="1"/>
    <row r="734" ht="18.600000000000001" customHeight="1"/>
    <row r="735" ht="18.600000000000001" customHeight="1"/>
    <row r="736" ht="18.600000000000001" customHeight="1"/>
    <row r="737" ht="18.600000000000001" customHeight="1"/>
    <row r="738" ht="18.600000000000001" customHeight="1"/>
    <row r="739" ht="18.600000000000001" customHeight="1"/>
    <row r="740" ht="18.600000000000001" customHeight="1"/>
    <row r="741" ht="18.600000000000001" customHeight="1"/>
    <row r="742" ht="18.600000000000001" customHeight="1"/>
    <row r="743" ht="18.600000000000001" customHeight="1"/>
    <row r="744" ht="18.600000000000001" customHeight="1"/>
    <row r="745" ht="18.600000000000001" customHeight="1"/>
    <row r="746" ht="18.600000000000001" customHeight="1"/>
    <row r="747" ht="18.600000000000001" customHeight="1"/>
    <row r="748" ht="18.600000000000001" customHeight="1"/>
    <row r="749" ht="18.600000000000001" customHeight="1"/>
    <row r="750" ht="18.600000000000001" customHeight="1"/>
    <row r="751" ht="18.600000000000001" customHeight="1"/>
    <row r="752" ht="18.600000000000001" customHeight="1"/>
    <row r="753" ht="18.600000000000001" customHeight="1"/>
    <row r="754" ht="18.600000000000001" customHeight="1"/>
    <row r="755" ht="18.600000000000001" customHeight="1"/>
    <row r="756" ht="18.600000000000001" customHeight="1"/>
    <row r="757" ht="18.600000000000001" customHeight="1"/>
    <row r="758" ht="18.600000000000001" customHeight="1"/>
    <row r="759" ht="18.600000000000001" customHeight="1"/>
    <row r="760" ht="18.600000000000001" customHeight="1"/>
    <row r="761" ht="18.600000000000001" customHeight="1"/>
    <row r="762" ht="18.600000000000001" customHeight="1"/>
    <row r="763" ht="18.600000000000001" customHeight="1"/>
    <row r="764" ht="18.600000000000001" customHeight="1"/>
    <row r="765" ht="18.600000000000001" customHeight="1"/>
    <row r="766" ht="18.600000000000001" customHeight="1"/>
    <row r="767" ht="18.600000000000001" customHeight="1"/>
    <row r="768" ht="18.600000000000001" customHeight="1"/>
    <row r="769" ht="18.600000000000001" customHeight="1"/>
    <row r="770" ht="18.600000000000001" customHeight="1"/>
    <row r="771" ht="18.600000000000001" customHeight="1"/>
    <row r="772" ht="18.600000000000001" customHeight="1"/>
    <row r="773" ht="18.600000000000001" customHeight="1"/>
    <row r="774" ht="18.600000000000001" customHeight="1"/>
    <row r="775" ht="18.600000000000001" customHeight="1"/>
    <row r="776" ht="18.600000000000001" customHeight="1"/>
    <row r="777" ht="18.600000000000001" customHeight="1"/>
    <row r="778" ht="18.600000000000001" customHeight="1"/>
    <row r="779" ht="18.600000000000001" customHeight="1"/>
    <row r="780" ht="18.600000000000001" customHeight="1"/>
    <row r="781" ht="18.600000000000001" customHeight="1"/>
    <row r="782" ht="18.600000000000001" customHeight="1"/>
    <row r="783" ht="18.600000000000001" customHeight="1"/>
    <row r="784" ht="18.600000000000001" customHeight="1"/>
    <row r="785" ht="18.600000000000001" customHeight="1"/>
    <row r="786" ht="18.600000000000001" customHeight="1"/>
    <row r="787" ht="18.600000000000001" customHeight="1"/>
    <row r="788" ht="18.600000000000001" customHeight="1"/>
    <row r="789" ht="18.600000000000001" customHeight="1"/>
    <row r="790" ht="18.600000000000001" customHeight="1"/>
    <row r="791" ht="18.600000000000001" customHeight="1"/>
    <row r="792" ht="18.600000000000001" customHeight="1"/>
    <row r="793" ht="18.600000000000001" customHeight="1"/>
    <row r="794" ht="18.600000000000001" customHeight="1"/>
    <row r="795" ht="18.600000000000001" customHeight="1"/>
    <row r="796" ht="18.600000000000001" customHeight="1"/>
    <row r="797" ht="18.600000000000001" customHeight="1"/>
    <row r="798" ht="18.600000000000001" customHeight="1"/>
    <row r="799" ht="18.600000000000001" customHeight="1"/>
    <row r="800" ht="18.600000000000001" customHeight="1"/>
    <row r="801" ht="18.600000000000001" customHeight="1"/>
    <row r="802" ht="18.600000000000001" customHeight="1"/>
    <row r="803" ht="18.600000000000001" customHeight="1"/>
    <row r="804" ht="18.600000000000001" customHeight="1"/>
    <row r="805" ht="18.600000000000001" customHeight="1"/>
    <row r="806" ht="18.600000000000001" customHeight="1"/>
    <row r="807" ht="18.600000000000001" customHeight="1"/>
    <row r="808" ht="18.600000000000001" customHeight="1"/>
    <row r="809" ht="18.600000000000001" customHeight="1"/>
    <row r="810" ht="18.600000000000001" customHeight="1"/>
    <row r="811" ht="18.600000000000001" customHeight="1"/>
    <row r="812" ht="18.600000000000001" customHeight="1"/>
    <row r="813" ht="18.600000000000001" customHeight="1"/>
    <row r="814" ht="18.600000000000001" customHeight="1"/>
    <row r="815" ht="18.600000000000001" customHeight="1"/>
    <row r="816" ht="18.600000000000001" customHeight="1"/>
    <row r="817" ht="18.600000000000001" customHeight="1"/>
    <row r="818" ht="18.600000000000001" customHeight="1"/>
    <row r="819" ht="18.600000000000001" customHeight="1"/>
    <row r="820" ht="18.600000000000001" customHeight="1"/>
    <row r="821" ht="18.600000000000001" customHeight="1"/>
    <row r="822" ht="18.600000000000001" customHeight="1"/>
    <row r="823" ht="18.600000000000001" customHeight="1"/>
    <row r="824" ht="18.600000000000001" customHeight="1"/>
    <row r="825" ht="18.600000000000001" customHeight="1"/>
    <row r="826" ht="18.600000000000001" customHeight="1"/>
    <row r="827" ht="18.600000000000001" customHeight="1"/>
    <row r="828" ht="18.600000000000001" customHeight="1"/>
    <row r="829" ht="18.600000000000001" customHeight="1"/>
    <row r="830" ht="18.600000000000001" customHeight="1"/>
    <row r="831" ht="18.600000000000001" customHeight="1"/>
    <row r="832" ht="18.600000000000001" customHeight="1"/>
    <row r="833" ht="18.600000000000001" customHeight="1"/>
    <row r="834" ht="18.600000000000001" customHeight="1"/>
    <row r="835" ht="18.600000000000001" customHeight="1"/>
    <row r="836" ht="18.600000000000001" customHeight="1"/>
    <row r="837" ht="18.600000000000001" customHeight="1"/>
    <row r="838" ht="18.600000000000001" customHeight="1"/>
    <row r="839" ht="18.600000000000001" customHeight="1"/>
    <row r="840" ht="18.600000000000001" customHeight="1"/>
    <row r="841" ht="18.600000000000001" customHeight="1"/>
    <row r="842" ht="18.600000000000001" customHeight="1"/>
    <row r="843" ht="18.600000000000001" customHeight="1"/>
    <row r="844" ht="18.600000000000001" customHeight="1"/>
    <row r="845" ht="18.600000000000001" customHeight="1"/>
    <row r="846" ht="18.600000000000001" customHeight="1"/>
    <row r="847" ht="18.600000000000001" customHeight="1"/>
    <row r="848" ht="18.600000000000001" customHeight="1"/>
    <row r="849" ht="18.600000000000001" customHeight="1"/>
    <row r="850" ht="18.600000000000001" customHeight="1"/>
    <row r="851" ht="18.600000000000001" customHeight="1"/>
    <row r="852" ht="18.600000000000001" customHeight="1"/>
    <row r="853" ht="18.600000000000001" customHeight="1"/>
    <row r="854" ht="18.600000000000001" customHeight="1"/>
    <row r="855" ht="18.600000000000001" customHeight="1"/>
    <row r="856" ht="18.600000000000001" customHeight="1"/>
    <row r="857" ht="18.600000000000001" customHeight="1"/>
    <row r="858" ht="18.600000000000001" customHeight="1"/>
    <row r="859" ht="18.600000000000001" customHeight="1"/>
    <row r="860" ht="18.600000000000001" customHeight="1"/>
    <row r="861" ht="18.600000000000001" customHeight="1"/>
    <row r="862" ht="18.600000000000001" customHeight="1"/>
    <row r="863" ht="18.600000000000001" customHeight="1"/>
    <row r="864" ht="18.600000000000001" customHeight="1"/>
    <row r="865" ht="18.600000000000001" customHeight="1"/>
    <row r="866" ht="18.600000000000001" customHeight="1"/>
    <row r="867" ht="18.600000000000001" customHeight="1"/>
    <row r="868" ht="18.600000000000001" customHeight="1"/>
    <row r="869" ht="18.600000000000001" customHeight="1"/>
    <row r="870" ht="18.600000000000001" customHeight="1"/>
    <row r="871" ht="18.600000000000001" customHeight="1"/>
    <row r="872" ht="18.600000000000001" customHeight="1"/>
    <row r="873" ht="18.600000000000001" customHeight="1"/>
    <row r="874" ht="18.600000000000001" customHeight="1"/>
    <row r="875" ht="18.600000000000001" customHeight="1"/>
    <row r="876" ht="18.600000000000001" customHeight="1"/>
    <row r="877" ht="18.600000000000001" customHeight="1"/>
    <row r="878" ht="18.600000000000001" customHeight="1"/>
    <row r="879" ht="18.600000000000001" customHeight="1"/>
    <row r="880" ht="18.600000000000001" customHeight="1"/>
    <row r="881" ht="18.600000000000001" customHeight="1"/>
    <row r="882" ht="18.600000000000001" customHeight="1"/>
    <row r="883" ht="18.600000000000001" customHeight="1"/>
    <row r="884" ht="18.600000000000001" customHeight="1"/>
    <row r="885" ht="18.600000000000001" customHeight="1"/>
    <row r="886" ht="18.600000000000001" customHeight="1"/>
    <row r="887" ht="18.600000000000001" customHeight="1"/>
    <row r="888" ht="18.600000000000001" customHeight="1"/>
    <row r="889" ht="18.600000000000001" customHeight="1"/>
    <row r="890" ht="18.600000000000001" customHeight="1"/>
    <row r="891" ht="18.600000000000001" customHeight="1"/>
    <row r="892" ht="18.600000000000001" customHeight="1"/>
    <row r="893" ht="18.600000000000001" customHeight="1"/>
    <row r="894" ht="18.600000000000001" customHeight="1"/>
    <row r="895" ht="18.600000000000001" customHeight="1"/>
    <row r="896" ht="18.600000000000001" customHeight="1"/>
    <row r="897" ht="18.600000000000001" customHeight="1"/>
    <row r="898" ht="18.600000000000001" customHeight="1"/>
    <row r="899" ht="18.600000000000001" customHeight="1"/>
    <row r="900" ht="18.600000000000001" customHeight="1"/>
    <row r="901" ht="18.600000000000001" customHeight="1"/>
    <row r="902" ht="18.600000000000001" customHeight="1"/>
    <row r="903" ht="18.600000000000001" customHeight="1"/>
    <row r="904" ht="18.600000000000001" customHeight="1"/>
    <row r="905" ht="18.600000000000001" customHeight="1"/>
    <row r="906" ht="18.600000000000001" customHeight="1"/>
    <row r="907" ht="18.600000000000001" customHeight="1"/>
    <row r="908" ht="18.600000000000001" customHeight="1"/>
    <row r="909" ht="18.600000000000001" customHeight="1"/>
    <row r="910" ht="18.600000000000001" customHeight="1"/>
    <row r="911" ht="18.600000000000001" customHeight="1"/>
    <row r="912" ht="18.600000000000001" customHeight="1"/>
    <row r="913" ht="18.600000000000001" customHeight="1"/>
    <row r="914" ht="18.600000000000001" customHeight="1"/>
    <row r="915" ht="18.600000000000001" customHeight="1"/>
    <row r="916" ht="18.600000000000001" customHeight="1"/>
    <row r="917" ht="18.600000000000001" customHeight="1"/>
    <row r="918" ht="18.600000000000001" customHeight="1"/>
    <row r="919" ht="18.600000000000001" customHeight="1"/>
    <row r="920" ht="18.600000000000001" customHeight="1"/>
    <row r="921" ht="18.600000000000001" customHeight="1"/>
    <row r="922" ht="18.600000000000001" customHeight="1"/>
    <row r="923" ht="18.600000000000001" customHeight="1"/>
    <row r="924" ht="18.600000000000001" customHeight="1"/>
    <row r="925" ht="18.600000000000001" customHeight="1"/>
    <row r="926" ht="18.600000000000001" customHeight="1"/>
    <row r="927" ht="18.600000000000001" customHeight="1"/>
    <row r="928" ht="18.600000000000001" customHeight="1"/>
    <row r="929" ht="18.600000000000001" customHeight="1"/>
    <row r="930" ht="18.600000000000001" customHeight="1"/>
    <row r="931" ht="18.600000000000001" customHeight="1"/>
    <row r="932" ht="18.600000000000001" customHeight="1"/>
    <row r="933" ht="18.600000000000001" customHeight="1"/>
    <row r="934" ht="18.600000000000001" customHeight="1"/>
    <row r="935" ht="18.600000000000001" customHeight="1"/>
    <row r="936" ht="18.600000000000001" customHeight="1"/>
    <row r="937" ht="18.600000000000001" customHeight="1"/>
    <row r="938" ht="18.600000000000001" customHeight="1"/>
    <row r="939" ht="18.600000000000001" customHeight="1"/>
    <row r="940" ht="18.600000000000001" customHeight="1"/>
    <row r="941" ht="18.600000000000001" customHeight="1"/>
    <row r="942" ht="18.600000000000001" customHeight="1"/>
    <row r="943" ht="18.600000000000001" customHeight="1"/>
    <row r="944" ht="18.600000000000001" customHeight="1"/>
    <row r="945" ht="18.600000000000001" customHeight="1"/>
    <row r="946" ht="18.600000000000001" customHeight="1"/>
    <row r="947" ht="18.600000000000001" customHeight="1"/>
    <row r="948" ht="18.600000000000001" customHeight="1"/>
    <row r="949" ht="18.600000000000001" customHeight="1"/>
    <row r="950" ht="18.600000000000001" customHeight="1"/>
    <row r="951" ht="18.600000000000001" customHeight="1"/>
    <row r="952" ht="18.600000000000001" customHeight="1"/>
    <row r="953" ht="18.600000000000001" customHeight="1"/>
    <row r="954" ht="18.600000000000001" customHeight="1"/>
    <row r="955" ht="18.600000000000001" customHeight="1"/>
    <row r="956" ht="18.600000000000001" customHeight="1"/>
    <row r="957" ht="18.600000000000001" customHeight="1"/>
    <row r="958" ht="18.600000000000001" customHeight="1"/>
    <row r="959" ht="18.600000000000001" customHeight="1"/>
    <row r="960" ht="18.600000000000001" customHeight="1"/>
    <row r="961" ht="18.600000000000001" customHeight="1"/>
    <row r="962" ht="18.600000000000001" customHeight="1"/>
    <row r="963" ht="18.600000000000001" customHeight="1"/>
    <row r="964" ht="18.600000000000001" customHeight="1"/>
    <row r="965" ht="18.600000000000001" customHeight="1"/>
    <row r="966" ht="18.600000000000001" customHeight="1"/>
    <row r="967" ht="18.600000000000001" customHeight="1"/>
    <row r="968" ht="18.600000000000001" customHeight="1"/>
    <row r="969" ht="18.600000000000001" customHeight="1"/>
    <row r="970" ht="18.600000000000001" customHeight="1"/>
    <row r="971" ht="18.600000000000001" customHeight="1"/>
    <row r="972" ht="18.600000000000001" customHeight="1"/>
    <row r="973" ht="18.600000000000001" customHeight="1"/>
    <row r="974" ht="18.600000000000001" customHeight="1"/>
    <row r="975" ht="18.600000000000001" customHeight="1"/>
    <row r="976" ht="18.600000000000001" customHeight="1"/>
    <row r="977" ht="18.600000000000001" customHeight="1"/>
    <row r="978" ht="18.600000000000001" customHeight="1"/>
    <row r="979" ht="18.600000000000001" customHeight="1"/>
    <row r="980" ht="18.600000000000001" customHeight="1"/>
    <row r="981" ht="18.600000000000001" customHeight="1"/>
    <row r="982" ht="18.600000000000001" customHeight="1"/>
    <row r="983" ht="18.600000000000001" customHeight="1"/>
    <row r="984" ht="18.600000000000001" customHeight="1"/>
    <row r="985" ht="18.600000000000001" customHeight="1"/>
    <row r="986" ht="18.600000000000001" customHeight="1"/>
    <row r="987" ht="18.600000000000001" customHeight="1"/>
    <row r="988" ht="18.600000000000001" customHeight="1"/>
    <row r="989" ht="18.600000000000001" customHeight="1"/>
    <row r="990" ht="18.600000000000001" customHeight="1"/>
    <row r="991" ht="18.600000000000001" customHeight="1"/>
    <row r="992" ht="18.600000000000001" customHeight="1"/>
    <row r="993" ht="18.600000000000001" customHeight="1"/>
    <row r="994" ht="18.600000000000001" customHeight="1"/>
    <row r="995" ht="18.600000000000001" customHeight="1"/>
    <row r="996" ht="18.600000000000001" customHeight="1"/>
    <row r="997" ht="18.600000000000001" customHeight="1"/>
    <row r="998" ht="18.600000000000001" customHeight="1"/>
    <row r="999" ht="18.600000000000001" customHeight="1"/>
    <row r="1000" ht="18.600000000000001" customHeight="1"/>
    <row r="1001" ht="18.600000000000001" customHeight="1"/>
    <row r="1002" ht="18.600000000000001" customHeight="1"/>
    <row r="1003" ht="18.600000000000001" customHeight="1"/>
    <row r="1004" ht="18.600000000000001" customHeight="1"/>
    <row r="1005" ht="18.600000000000001" customHeight="1"/>
    <row r="1006" ht="18.600000000000001" customHeight="1"/>
    <row r="1007" ht="18.600000000000001" customHeight="1"/>
    <row r="1008" ht="18.600000000000001" customHeight="1"/>
    <row r="1009" ht="18.600000000000001" customHeight="1"/>
    <row r="1010" ht="18.600000000000001" customHeight="1"/>
    <row r="1011" ht="18.600000000000001" customHeight="1"/>
    <row r="1012" ht="18.600000000000001" customHeight="1"/>
    <row r="1013" ht="18.600000000000001" customHeight="1"/>
    <row r="1014" ht="18.600000000000001" customHeight="1"/>
    <row r="1015" ht="18.600000000000001" customHeight="1"/>
    <row r="1016" ht="18.600000000000001" customHeight="1"/>
    <row r="1017" ht="18.600000000000001" customHeight="1"/>
    <row r="1018" ht="18.600000000000001" customHeight="1"/>
    <row r="1019" ht="18.600000000000001" customHeight="1"/>
    <row r="1020" ht="18.600000000000001" customHeight="1"/>
    <row r="1021" ht="18.600000000000001" customHeight="1"/>
    <row r="1022" ht="18.600000000000001" customHeight="1"/>
    <row r="1023" ht="18.600000000000001" customHeight="1"/>
    <row r="1024" ht="18.600000000000001" customHeight="1"/>
    <row r="1025" ht="18.600000000000001" customHeight="1"/>
    <row r="1026" ht="18.600000000000001" customHeight="1"/>
    <row r="1027" ht="18.600000000000001" customHeight="1"/>
  </sheetData>
  <mergeCells count="18">
    <mergeCell ref="A9:N9"/>
    <mergeCell ref="A21:N21"/>
    <mergeCell ref="A20:N20"/>
    <mergeCell ref="A17:N17"/>
    <mergeCell ref="A10:N10"/>
    <mergeCell ref="A11:N11"/>
    <mergeCell ref="A16:N16"/>
    <mergeCell ref="A18:N18"/>
    <mergeCell ref="A12:N12"/>
    <mergeCell ref="A13:N13"/>
    <mergeCell ref="A8:N8"/>
    <mergeCell ref="A1:N1"/>
    <mergeCell ref="A6:N6"/>
    <mergeCell ref="A7:N7"/>
    <mergeCell ref="A5:N5"/>
    <mergeCell ref="A2:N2"/>
    <mergeCell ref="A3:N3"/>
    <mergeCell ref="A4:N4"/>
  </mergeCells>
  <phoneticPr fontId="16"/>
  <pageMargins left="0.7" right="0.7" top="0.75" bottom="0.75" header="0.3" footer="0.3"/>
  <pageSetup paperSize="9" scale="59"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N37"/>
  <sheetViews>
    <sheetView view="pageBreakPreview" zoomScale="95" zoomScaleNormal="75" zoomScaleSheetLayoutView="95" workbookViewId="0">
      <selection activeCell="A21" sqref="A21"/>
    </sheetView>
  </sheetViews>
  <sheetFormatPr defaultColWidth="9" defaultRowHeight="14.4"/>
  <cols>
    <col min="1" max="1" width="212.109375" style="6" customWidth="1"/>
    <col min="2" max="2" width="33.109375" style="4" hidden="1" customWidth="1"/>
    <col min="3" max="3" width="23.109375" style="5" hidden="1" customWidth="1"/>
    <col min="4" max="16384" width="9" style="7"/>
  </cols>
  <sheetData>
    <row r="1" spans="1:14" s="57" customFormat="1" ht="46.2" customHeight="1" thickBot="1">
      <c r="A1" s="213" t="s">
        <v>301</v>
      </c>
      <c r="B1" s="55" t="s">
        <v>0</v>
      </c>
      <c r="C1" s="56" t="s">
        <v>2</v>
      </c>
    </row>
    <row r="2" spans="1:14" s="53" customFormat="1" ht="53.25" customHeight="1">
      <c r="A2" s="559" t="s">
        <v>481</v>
      </c>
      <c r="B2" s="3"/>
      <c r="C2" s="897"/>
    </row>
    <row r="3" spans="1:14" s="53" customFormat="1" ht="210" customHeight="1">
      <c r="A3" s="517" t="s">
        <v>482</v>
      </c>
      <c r="B3" s="66"/>
      <c r="C3" s="898"/>
    </row>
    <row r="4" spans="1:14" s="53" customFormat="1" ht="27.6" customHeight="1" thickBot="1">
      <c r="A4" s="181" t="s">
        <v>483</v>
      </c>
    </row>
    <row r="5" spans="1:14" s="53" customFormat="1" ht="53.25" customHeight="1">
      <c r="A5" s="540" t="s">
        <v>456</v>
      </c>
      <c r="B5" s="3"/>
      <c r="C5" s="897"/>
    </row>
    <row r="6" spans="1:14" s="53" customFormat="1" ht="165" customHeight="1">
      <c r="A6" s="518" t="s">
        <v>484</v>
      </c>
      <c r="B6" s="66"/>
      <c r="C6" s="898"/>
      <c r="D6" t="s">
        <v>217</v>
      </c>
    </row>
    <row r="7" spans="1:14" s="53" customFormat="1" ht="43.2" customHeight="1" thickBot="1">
      <c r="A7" s="181" t="s">
        <v>444</v>
      </c>
    </row>
    <row r="8" spans="1:14" s="53" customFormat="1" ht="67.8" hidden="1" customHeight="1">
      <c r="A8" s="541"/>
      <c r="B8" s="267"/>
      <c r="C8" s="897"/>
    </row>
    <row r="9" spans="1:14" s="53" customFormat="1" ht="160.80000000000001" hidden="1" customHeight="1">
      <c r="A9" s="516"/>
      <c r="B9" s="268"/>
      <c r="C9" s="898"/>
    </row>
    <row r="10" spans="1:14" s="53" customFormat="1" ht="42.6" hidden="1" customHeight="1" thickBot="1">
      <c r="A10" s="269"/>
    </row>
    <row r="11" spans="1:14" s="53" customFormat="1" ht="53.25" hidden="1" customHeight="1">
      <c r="A11" s="317"/>
      <c r="B11" s="315"/>
      <c r="C11" s="315"/>
      <c r="D11" s="315"/>
      <c r="E11" s="315"/>
      <c r="F11" s="315"/>
      <c r="G11" s="315"/>
      <c r="H11" s="315"/>
      <c r="I11" s="315"/>
      <c r="J11" s="315"/>
      <c r="K11" s="315"/>
      <c r="L11" s="315"/>
      <c r="M11" s="315"/>
      <c r="N11" s="316"/>
    </row>
    <row r="12" spans="1:14" s="53" customFormat="1" ht="249.6" hidden="1" customHeight="1" thickBot="1">
      <c r="A12" s="325"/>
      <c r="B12" s="326"/>
      <c r="C12" s="326"/>
      <c r="D12" s="326"/>
      <c r="E12" s="326"/>
      <c r="F12" s="326"/>
      <c r="G12" s="326"/>
      <c r="H12" s="326"/>
      <c r="I12" s="326"/>
      <c r="J12" s="326"/>
      <c r="K12" s="326"/>
      <c r="L12" s="326"/>
      <c r="M12" s="326"/>
      <c r="N12" s="327"/>
    </row>
    <row r="13" spans="1:14" s="53" customFormat="1" ht="42.6" hidden="1" customHeight="1" thickBot="1">
      <c r="A13" s="181"/>
    </row>
    <row r="14" spans="1:14" s="53" customFormat="1" ht="42.6" customHeight="1">
      <c r="A14" s="293"/>
    </row>
    <row r="15" spans="1:14" s="53" customFormat="1" ht="39" customHeight="1">
      <c r="A15" s="53" t="s">
        <v>224</v>
      </c>
    </row>
    <row r="16" spans="1:14" s="53" customFormat="1" ht="32.25" customHeight="1">
      <c r="A16" s="53" t="s">
        <v>225</v>
      </c>
    </row>
    <row r="17" spans="1:3" s="53" customFormat="1" ht="36.75" customHeight="1">
      <c r="A17" s="6"/>
      <c r="B17" s="4"/>
      <c r="C17" s="5"/>
    </row>
    <row r="18" spans="1:3" s="53" customFormat="1" ht="33" customHeight="1">
      <c r="A18" s="6"/>
      <c r="B18" s="4"/>
      <c r="C18" s="5"/>
    </row>
    <row r="19" spans="1:3" s="53" customFormat="1" ht="36.75" customHeight="1">
      <c r="A19" s="6"/>
      <c r="B19" s="4"/>
      <c r="C19" s="5"/>
    </row>
    <row r="20" spans="1:3" s="53" customFormat="1" ht="36.75" customHeight="1">
      <c r="A20" s="6"/>
      <c r="B20" s="4"/>
      <c r="C20" s="5"/>
    </row>
    <row r="21" spans="1:3" s="53" customFormat="1" ht="25.5" customHeight="1">
      <c r="A21" s="6"/>
      <c r="B21" s="4"/>
      <c r="C21" s="5"/>
    </row>
    <row r="22" spans="1:3" s="53" customFormat="1" ht="32.25" customHeight="1">
      <c r="A22" s="6"/>
      <c r="B22" s="4"/>
      <c r="C22" s="5"/>
    </row>
    <row r="23" spans="1:3" s="53" customFormat="1" ht="30.75" customHeight="1">
      <c r="A23" s="6"/>
      <c r="B23" s="4"/>
      <c r="C23" s="5"/>
    </row>
    <row r="24" spans="1:3" s="53" customFormat="1" ht="42.75" customHeight="1">
      <c r="A24" s="6"/>
      <c r="B24" s="4"/>
      <c r="C24" s="5"/>
    </row>
    <row r="25" spans="1:3" s="53" customFormat="1" ht="43.5" customHeight="1">
      <c r="A25" s="6"/>
      <c r="B25" s="4"/>
      <c r="C25" s="5"/>
    </row>
    <row r="26" spans="1:3" s="53" customFormat="1" ht="27.75" customHeight="1">
      <c r="A26" s="6"/>
      <c r="B26" s="4"/>
      <c r="C26" s="5"/>
    </row>
    <row r="27" spans="1:3" s="53" customFormat="1" ht="30.75" customHeight="1">
      <c r="A27" s="6"/>
      <c r="B27" s="4"/>
      <c r="C27" s="5"/>
    </row>
    <row r="28" spans="1:3" s="8" customFormat="1" ht="29.25" customHeight="1">
      <c r="A28" s="6"/>
      <c r="B28" s="4"/>
      <c r="C28" s="5"/>
    </row>
    <row r="29" spans="1:3" ht="27" customHeight="1"/>
    <row r="30" spans="1:3" ht="27" customHeight="1"/>
    <row r="31" spans="1:3" s="53" customFormat="1" ht="27" customHeight="1">
      <c r="A31" s="6"/>
      <c r="B31" s="4"/>
      <c r="C31" s="5"/>
    </row>
    <row r="32" spans="1:3" s="53" customFormat="1" ht="27" customHeight="1">
      <c r="A32" s="6"/>
      <c r="B32" s="4"/>
      <c r="C32" s="5"/>
    </row>
    <row r="33" spans="1:3" s="53" customFormat="1" ht="27" customHeight="1">
      <c r="A33" s="6"/>
      <c r="B33" s="4"/>
      <c r="C33" s="5"/>
    </row>
    <row r="34" spans="1:3" s="53" customFormat="1" ht="27" customHeight="1">
      <c r="A34" s="6"/>
      <c r="B34" s="4"/>
      <c r="C34" s="5"/>
    </row>
    <row r="35" spans="1:3" s="53" customFormat="1" ht="27" customHeight="1">
      <c r="A35" s="6"/>
      <c r="B35" s="4"/>
      <c r="C35" s="5"/>
    </row>
    <row r="36" spans="1:3" s="53" customFormat="1" ht="27" customHeight="1">
      <c r="A36" s="6"/>
      <c r="B36" s="4"/>
      <c r="C36" s="5"/>
    </row>
    <row r="37" spans="1:3" s="53" customFormat="1" ht="27" customHeight="1">
      <c r="A37" s="6"/>
      <c r="B37" s="4"/>
      <c r="C37" s="5"/>
    </row>
  </sheetData>
  <mergeCells count="3">
    <mergeCell ref="C2:C3"/>
    <mergeCell ref="C5:C6"/>
    <mergeCell ref="C8:C9"/>
  </mergeCells>
  <phoneticPr fontId="16"/>
  <hyperlinks>
    <hyperlink ref="A4" r:id="rId1" xr:uid="{1A6E9AA9-7A5E-4481-AF19-D51254211504}"/>
    <hyperlink ref="A7" r:id="rId2" xr:uid="{99E2D521-548B-43CA-ADA5-2D1D664F4A63}"/>
  </hyperlinks>
  <pageMargins left="0" right="0" top="0.19685039370078741" bottom="0.39370078740157483" header="0" footer="0.19685039370078741"/>
  <pageSetup paperSize="8" scale="55" orientation="portrait" horizontalDpi="300" verticalDpi="300"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D61E0-C409-4505-9502-76758B85CCC6}">
  <dimension ref="A1:Y100"/>
  <sheetViews>
    <sheetView view="pageBreakPreview" topLeftCell="A4" zoomScaleNormal="94" zoomScaleSheetLayoutView="100" workbookViewId="0">
      <selection activeCell="C17" sqref="C17:Y18"/>
    </sheetView>
  </sheetViews>
  <sheetFormatPr defaultColWidth="8.88671875" defaultRowHeight="13.2"/>
  <cols>
    <col min="1" max="1" width="1.6640625" style="194" customWidth="1"/>
    <col min="2" max="2" width="2.6640625" style="194" hidden="1" customWidth="1"/>
    <col min="3" max="4" width="14.77734375" style="194" customWidth="1"/>
    <col min="5" max="5" width="14.77734375" style="345" customWidth="1"/>
    <col min="6" max="6" width="8.88671875" style="345"/>
    <col min="7" max="7" width="5.21875" style="345" customWidth="1"/>
    <col min="8" max="8" width="12.5546875" style="194" customWidth="1"/>
    <col min="9" max="9" width="8.88671875" style="194"/>
    <col min="10" max="10" width="6.33203125" style="194" customWidth="1"/>
    <col min="11" max="13" width="8.88671875" style="194"/>
    <col min="14" max="14" width="4.33203125" style="194" customWidth="1"/>
    <col min="15" max="15" width="6.44140625" style="194" customWidth="1"/>
    <col min="16" max="19" width="8.88671875" style="194"/>
    <col min="20" max="20" width="2.21875" style="194" customWidth="1"/>
    <col min="21" max="24" width="8.88671875" style="194"/>
    <col min="25" max="25" width="5.44140625" style="194" customWidth="1"/>
    <col min="26" max="16384" width="8.88671875" style="194"/>
  </cols>
  <sheetData>
    <row r="1" spans="1:25" ht="6" customHeight="1"/>
    <row r="2" spans="1:25" ht="39.6" customHeight="1">
      <c r="A2" s="337"/>
      <c r="B2" s="337"/>
      <c r="C2" s="337"/>
      <c r="D2" s="646"/>
      <c r="E2" s="646"/>
      <c r="F2" s="646"/>
      <c r="G2" s="646"/>
      <c r="H2" s="646"/>
      <c r="I2" s="646"/>
      <c r="J2" s="647"/>
      <c r="K2" s="647"/>
      <c r="L2" s="647"/>
      <c r="M2" s="647"/>
      <c r="N2" s="647"/>
      <c r="O2" s="647"/>
      <c r="P2" s="647"/>
      <c r="Q2" s="337"/>
      <c r="R2" s="337"/>
      <c r="S2" s="337"/>
      <c r="T2" s="337"/>
      <c r="U2" s="338"/>
      <c r="V2" s="338"/>
      <c r="W2" s="338"/>
      <c r="X2" s="338"/>
      <c r="Y2" s="338"/>
    </row>
    <row r="3" spans="1:25" ht="37.200000000000003" customHeight="1">
      <c r="A3" s="337"/>
      <c r="B3" s="337"/>
      <c r="C3" s="465" t="s">
        <v>208</v>
      </c>
      <c r="D3" s="465"/>
      <c r="E3" s="465"/>
      <c r="F3" s="465"/>
      <c r="G3" s="465"/>
      <c r="H3" s="465"/>
      <c r="I3" s="465"/>
      <c r="J3" s="465"/>
      <c r="K3" s="465"/>
      <c r="L3" s="465"/>
      <c r="M3" s="465"/>
      <c r="N3" s="465"/>
      <c r="O3" s="465"/>
      <c r="P3" s="465"/>
      <c r="Q3" s="465"/>
      <c r="R3" s="465"/>
      <c r="S3" s="465"/>
      <c r="T3" s="465"/>
      <c r="U3" s="338"/>
      <c r="V3" s="338"/>
      <c r="W3" s="338"/>
      <c r="X3" s="338"/>
      <c r="Y3" s="338"/>
    </row>
    <row r="4" spans="1:25" ht="32.4" customHeight="1">
      <c r="A4" s="337"/>
      <c r="B4" s="337"/>
      <c r="C4" s="337"/>
      <c r="D4" s="337"/>
      <c r="E4" s="337"/>
      <c r="F4" s="337"/>
      <c r="G4" s="337"/>
      <c r="H4" s="337"/>
      <c r="I4" s="337"/>
      <c r="J4" s="337"/>
      <c r="K4" s="337"/>
      <c r="L4" s="337"/>
      <c r="M4" s="465"/>
      <c r="N4" s="465"/>
      <c r="O4" s="465"/>
      <c r="P4" s="465"/>
      <c r="Q4" s="465"/>
      <c r="R4" s="465"/>
      <c r="S4" s="465"/>
      <c r="T4" s="465"/>
      <c r="U4" s="338"/>
      <c r="V4" s="338"/>
      <c r="W4" s="338"/>
      <c r="X4" s="338"/>
      <c r="Y4" s="338"/>
    </row>
    <row r="5" spans="1:25" ht="11.4" customHeight="1">
      <c r="A5" s="337"/>
      <c r="B5" s="337"/>
      <c r="C5" s="337"/>
      <c r="D5" s="337"/>
      <c r="E5" s="337"/>
      <c r="F5" s="337"/>
      <c r="G5" s="337"/>
      <c r="H5" s="337"/>
      <c r="I5" s="337"/>
      <c r="J5" s="337"/>
      <c r="K5" s="337"/>
      <c r="L5" s="337"/>
      <c r="M5" s="337"/>
      <c r="N5" s="594"/>
      <c r="O5" s="594"/>
      <c r="P5" s="594"/>
      <c r="Q5" s="594"/>
      <c r="R5" s="594"/>
      <c r="S5" s="594"/>
      <c r="T5" s="594"/>
      <c r="U5" s="338"/>
      <c r="V5" s="338"/>
      <c r="W5" s="338"/>
      <c r="X5" s="338"/>
      <c r="Y5" s="338"/>
    </row>
    <row r="6" spans="1:25" ht="23.4" customHeight="1">
      <c r="A6" s="337"/>
      <c r="B6" s="337"/>
      <c r="C6" s="337"/>
      <c r="D6" s="337"/>
      <c r="E6" s="337"/>
      <c r="F6" s="337"/>
      <c r="G6" s="337"/>
      <c r="H6" s="337"/>
      <c r="I6" s="337"/>
      <c r="J6" s="337"/>
      <c r="K6" s="337"/>
      <c r="L6" s="337"/>
      <c r="M6" s="337"/>
      <c r="N6" s="594"/>
      <c r="O6" s="594"/>
      <c r="P6" s="594"/>
      <c r="Q6" s="594"/>
      <c r="R6" s="594"/>
      <c r="S6" s="594"/>
      <c r="T6" s="594"/>
      <c r="U6" s="338"/>
      <c r="V6" s="338"/>
      <c r="W6" s="338"/>
      <c r="X6" s="338"/>
      <c r="Y6" s="338"/>
    </row>
    <row r="7" spans="1:25" ht="16.2">
      <c r="A7" s="337"/>
      <c r="B7" s="337"/>
      <c r="C7" s="337"/>
      <c r="D7" s="337"/>
      <c r="E7" s="337"/>
      <c r="F7" s="337"/>
      <c r="G7" s="337"/>
      <c r="H7" s="337"/>
      <c r="I7" s="337"/>
      <c r="J7" s="337"/>
      <c r="K7" s="337"/>
      <c r="L7" s="337"/>
      <c r="M7" s="337"/>
      <c r="N7" s="594"/>
      <c r="O7" s="594"/>
      <c r="P7" s="594"/>
      <c r="Q7" s="594"/>
      <c r="R7" s="594"/>
      <c r="S7" s="594"/>
      <c r="T7" s="594"/>
      <c r="U7" s="338"/>
      <c r="V7" s="338"/>
      <c r="W7" s="338"/>
      <c r="X7" s="338"/>
      <c r="Y7" s="338"/>
    </row>
    <row r="8" spans="1:25" ht="11.4" customHeight="1">
      <c r="A8" s="337"/>
      <c r="B8" s="337"/>
      <c r="C8" s="337"/>
      <c r="D8" s="337"/>
      <c r="E8" s="337"/>
      <c r="F8" s="337"/>
      <c r="G8" s="337"/>
      <c r="H8" s="337"/>
      <c r="I8" s="337"/>
      <c r="J8" s="337"/>
      <c r="K8" s="337"/>
      <c r="L8" s="337"/>
      <c r="M8" s="337"/>
      <c r="N8" s="594"/>
      <c r="O8" s="594"/>
      <c r="P8" s="594"/>
      <c r="Q8" s="594"/>
      <c r="R8" s="594"/>
      <c r="S8" s="648"/>
      <c r="T8" s="648"/>
      <c r="U8" s="338"/>
      <c r="V8" s="338"/>
      <c r="W8" s="338"/>
      <c r="X8" s="338"/>
      <c r="Y8" s="338"/>
    </row>
    <row r="9" spans="1:25" ht="16.2" customHeight="1">
      <c r="A9" s="337"/>
      <c r="B9" s="337"/>
      <c r="C9" s="337"/>
      <c r="D9" s="337"/>
      <c r="E9" s="337"/>
      <c r="F9" s="337"/>
      <c r="G9" s="337"/>
      <c r="H9" s="337"/>
      <c r="I9" s="337"/>
      <c r="J9" s="337"/>
      <c r="K9" s="337"/>
      <c r="L9" s="337"/>
      <c r="M9" s="337"/>
      <c r="N9" s="594"/>
      <c r="O9" s="594"/>
      <c r="P9" s="594"/>
      <c r="Q9" s="594"/>
      <c r="R9" s="594"/>
      <c r="S9" s="648"/>
      <c r="T9" s="648"/>
      <c r="U9" s="338"/>
      <c r="V9" s="338"/>
      <c r="W9" s="338"/>
      <c r="X9" s="338"/>
      <c r="Y9" s="338"/>
    </row>
    <row r="10" spans="1:25" ht="16.2" customHeight="1">
      <c r="A10" s="337"/>
      <c r="B10" s="337"/>
      <c r="C10" s="337"/>
      <c r="D10" s="337"/>
      <c r="E10" s="337"/>
      <c r="F10" s="337"/>
      <c r="G10" s="337"/>
      <c r="H10" s="337"/>
      <c r="I10" s="337"/>
      <c r="J10" s="337"/>
      <c r="K10" s="337"/>
      <c r="L10" s="337"/>
      <c r="M10" s="337"/>
      <c r="N10" s="594"/>
      <c r="O10" s="594"/>
      <c r="P10" s="594"/>
      <c r="Q10" s="594"/>
      <c r="R10" s="594"/>
      <c r="S10" s="648"/>
      <c r="T10" s="648"/>
      <c r="U10" s="338"/>
      <c r="V10" s="338"/>
      <c r="W10" s="338"/>
      <c r="X10" s="338"/>
      <c r="Y10" s="338"/>
    </row>
    <row r="11" spans="1:25" ht="11.4" customHeight="1">
      <c r="A11" s="337"/>
      <c r="B11" s="337"/>
      <c r="C11" s="337"/>
      <c r="D11" s="337"/>
      <c r="E11" s="337"/>
      <c r="F11" s="337"/>
      <c r="G11" s="337"/>
      <c r="H11" s="337"/>
      <c r="I11" s="337"/>
      <c r="J11" s="337"/>
      <c r="K11" s="337"/>
      <c r="L11" s="337"/>
      <c r="M11" s="337"/>
      <c r="N11" s="594"/>
      <c r="O11" s="594"/>
      <c r="P11" s="594"/>
      <c r="Q11" s="594"/>
      <c r="R11" s="594"/>
      <c r="S11" s="648"/>
      <c r="T11" s="648"/>
      <c r="U11" s="338"/>
      <c r="V11" s="338"/>
      <c r="W11" s="338"/>
      <c r="X11" s="338"/>
      <c r="Y11" s="338"/>
    </row>
    <row r="12" spans="1:25" ht="107.4" customHeight="1">
      <c r="A12" s="337"/>
      <c r="B12" s="337"/>
      <c r="C12" s="337"/>
      <c r="D12" s="337"/>
      <c r="E12" s="337"/>
      <c r="F12" s="337"/>
      <c r="G12" s="337"/>
      <c r="H12" s="337"/>
      <c r="I12" s="337"/>
      <c r="J12" s="337"/>
      <c r="K12" s="337"/>
      <c r="L12" s="337"/>
      <c r="M12" s="337"/>
      <c r="N12" s="594"/>
      <c r="O12" s="594"/>
      <c r="P12" s="594"/>
      <c r="Q12" s="594"/>
      <c r="R12" s="594"/>
      <c r="S12" s="648"/>
      <c r="T12" s="648"/>
      <c r="U12" s="338"/>
      <c r="V12" s="338"/>
      <c r="W12" s="338"/>
      <c r="X12" s="338"/>
      <c r="Y12" s="338"/>
    </row>
    <row r="13" spans="1:25" ht="16.2">
      <c r="A13" s="337"/>
      <c r="B13" s="337"/>
      <c r="C13" s="337"/>
      <c r="D13" s="337"/>
      <c r="E13" s="337"/>
      <c r="F13" s="337"/>
      <c r="G13" s="337"/>
      <c r="H13" s="337"/>
      <c r="I13" s="337"/>
      <c r="J13" s="337"/>
      <c r="K13" s="337"/>
      <c r="L13" s="337"/>
      <c r="M13" s="337"/>
      <c r="N13" s="594"/>
      <c r="O13" s="594"/>
      <c r="P13" s="594"/>
      <c r="Q13" s="594"/>
      <c r="R13" s="594"/>
      <c r="S13" s="594"/>
      <c r="T13" s="594"/>
      <c r="U13" s="338"/>
      <c r="V13" s="338"/>
      <c r="W13" s="338"/>
      <c r="X13" s="338"/>
      <c r="Y13" s="338"/>
    </row>
    <row r="14" spans="1:25" ht="11.4" customHeight="1">
      <c r="A14" s="337"/>
      <c r="B14" s="337"/>
      <c r="C14" s="337"/>
      <c r="D14" s="337"/>
      <c r="E14" s="337"/>
      <c r="F14" s="337"/>
      <c r="G14" s="337"/>
      <c r="H14" s="337"/>
      <c r="I14" s="337"/>
      <c r="J14" s="337"/>
      <c r="K14" s="337"/>
      <c r="L14" s="337"/>
      <c r="M14" s="337"/>
      <c r="N14" s="594"/>
      <c r="O14" s="594"/>
      <c r="P14" s="594"/>
      <c r="Q14" s="594"/>
      <c r="R14" s="594"/>
      <c r="S14" s="594"/>
      <c r="T14" s="594"/>
      <c r="U14" s="338"/>
      <c r="V14" s="338"/>
      <c r="W14" s="338"/>
      <c r="X14" s="338"/>
      <c r="Y14" s="338"/>
    </row>
    <row r="15" spans="1:25" ht="24" customHeight="1">
      <c r="A15" s="337"/>
      <c r="B15" s="337"/>
      <c r="C15" s="337"/>
      <c r="D15" s="337"/>
      <c r="E15" s="337"/>
      <c r="F15" s="337"/>
      <c r="G15" s="337"/>
      <c r="H15" s="337"/>
      <c r="I15" s="337"/>
      <c r="J15" s="337"/>
      <c r="K15" s="337"/>
      <c r="L15" s="337"/>
      <c r="M15" s="337"/>
      <c r="N15" s="594"/>
      <c r="O15" s="594"/>
      <c r="P15" s="594"/>
      <c r="Q15" s="594"/>
      <c r="R15" s="594"/>
      <c r="S15" s="594"/>
      <c r="T15" s="594"/>
      <c r="U15" s="338"/>
      <c r="V15" s="338"/>
      <c r="W15" s="338"/>
      <c r="X15" s="338"/>
      <c r="Y15" s="338"/>
    </row>
    <row r="16" spans="1:25" ht="16.2">
      <c r="A16" s="337"/>
      <c r="B16" s="337"/>
      <c r="C16" s="337"/>
      <c r="D16" s="337"/>
      <c r="E16" s="337"/>
      <c r="F16" s="337"/>
      <c r="G16" s="337"/>
      <c r="H16" s="337"/>
      <c r="I16" s="337"/>
      <c r="J16" s="337"/>
      <c r="K16" s="337"/>
      <c r="L16" s="337"/>
      <c r="M16" s="337"/>
      <c r="N16" s="594"/>
      <c r="O16" s="594"/>
      <c r="P16" s="594"/>
      <c r="Q16" s="594"/>
      <c r="R16" s="594"/>
      <c r="S16" s="594"/>
      <c r="T16" s="594"/>
      <c r="U16" s="338"/>
      <c r="V16" s="338"/>
      <c r="W16" s="338"/>
      <c r="X16" s="338"/>
      <c r="Y16" s="338"/>
    </row>
    <row r="17" spans="1:25" ht="16.2" customHeight="1">
      <c r="A17" s="337"/>
      <c r="B17" s="337"/>
      <c r="C17" s="645" t="s">
        <v>485</v>
      </c>
      <c r="D17" s="645"/>
      <c r="E17" s="645"/>
      <c r="F17" s="645"/>
      <c r="G17" s="645"/>
      <c r="H17" s="645"/>
      <c r="I17" s="645"/>
      <c r="J17" s="645"/>
      <c r="K17" s="645"/>
      <c r="L17" s="645"/>
      <c r="M17" s="645"/>
      <c r="N17" s="645"/>
      <c r="O17" s="645"/>
      <c r="P17" s="645"/>
      <c r="Q17" s="645"/>
      <c r="R17" s="645"/>
      <c r="S17" s="645"/>
      <c r="T17" s="645"/>
      <c r="U17" s="645"/>
      <c r="V17" s="645"/>
      <c r="W17" s="645"/>
      <c r="X17" s="645"/>
      <c r="Y17" s="645"/>
    </row>
    <row r="18" spans="1:25" ht="48.6" customHeight="1">
      <c r="A18" s="337"/>
      <c r="B18" s="337"/>
      <c r="C18" s="645"/>
      <c r="D18" s="645"/>
      <c r="E18" s="645"/>
      <c r="F18" s="645"/>
      <c r="G18" s="645"/>
      <c r="H18" s="645"/>
      <c r="I18" s="645"/>
      <c r="J18" s="645"/>
      <c r="K18" s="645"/>
      <c r="L18" s="645"/>
      <c r="M18" s="645"/>
      <c r="N18" s="645"/>
      <c r="O18" s="645"/>
      <c r="P18" s="645"/>
      <c r="Q18" s="645"/>
      <c r="R18" s="645"/>
      <c r="S18" s="645"/>
      <c r="T18" s="645"/>
      <c r="U18" s="645"/>
      <c r="V18" s="645"/>
      <c r="W18" s="645"/>
      <c r="X18" s="645"/>
      <c r="Y18" s="645"/>
    </row>
    <row r="19" spans="1:25" ht="48.6" customHeight="1">
      <c r="A19" s="337"/>
      <c r="B19" s="337"/>
      <c r="C19" s="649" t="s">
        <v>259</v>
      </c>
      <c r="D19" s="649"/>
      <c r="E19" s="649"/>
      <c r="F19" s="644" t="s">
        <v>258</v>
      </c>
      <c r="G19" s="644"/>
      <c r="H19" s="644"/>
      <c r="I19" s="644"/>
      <c r="J19" s="644"/>
      <c r="K19" s="644"/>
      <c r="L19" s="644"/>
      <c r="M19" s="644"/>
      <c r="N19" s="644"/>
      <c r="O19" s="644"/>
      <c r="P19" s="649" t="s">
        <v>260</v>
      </c>
      <c r="Q19" s="649"/>
      <c r="R19" s="649"/>
      <c r="S19" s="649"/>
      <c r="T19" s="467"/>
      <c r="U19" s="338"/>
      <c r="V19" s="338"/>
      <c r="W19" s="338"/>
      <c r="X19" s="338"/>
      <c r="Y19" s="338"/>
    </row>
    <row r="20" spans="1:25" ht="16.2" customHeight="1">
      <c r="A20" s="337"/>
      <c r="B20" s="337"/>
      <c r="C20" s="337"/>
      <c r="D20" s="337"/>
      <c r="E20" s="337"/>
      <c r="F20" s="466"/>
      <c r="G20" s="466"/>
      <c r="H20" s="466"/>
      <c r="I20" s="466"/>
      <c r="J20" s="468"/>
      <c r="K20" s="468"/>
      <c r="L20" s="468"/>
      <c r="M20" s="468"/>
      <c r="N20" s="468"/>
      <c r="O20" s="468"/>
      <c r="P20" s="468"/>
      <c r="Q20" s="468"/>
      <c r="R20" s="468"/>
      <c r="S20" s="468"/>
      <c r="T20" s="468"/>
      <c r="U20" s="338"/>
      <c r="V20" s="338"/>
      <c r="W20" s="338"/>
      <c r="X20" s="338"/>
      <c r="Y20" s="338"/>
    </row>
    <row r="21" spans="1:25" ht="16.2" customHeight="1">
      <c r="A21" s="337"/>
      <c r="B21" s="337"/>
      <c r="C21" s="337"/>
      <c r="D21" s="337"/>
      <c r="E21" s="337"/>
      <c r="F21" s="466"/>
      <c r="G21" s="466"/>
      <c r="H21" s="466"/>
      <c r="I21" s="466"/>
      <c r="J21" s="643"/>
      <c r="K21" s="643"/>
      <c r="L21" s="643"/>
      <c r="M21" s="643"/>
      <c r="N21" s="643"/>
      <c r="O21" s="643"/>
      <c r="P21" s="643"/>
      <c r="Q21" s="643"/>
      <c r="R21" s="643"/>
      <c r="S21" s="643"/>
      <c r="T21" s="643"/>
      <c r="U21" s="338"/>
      <c r="V21" s="338"/>
      <c r="W21" s="338"/>
      <c r="X21" s="338"/>
      <c r="Y21" s="338"/>
    </row>
    <row r="22" spans="1:25" ht="13.2" customHeight="1">
      <c r="A22" s="340"/>
      <c r="B22" s="340"/>
      <c r="C22" s="340"/>
      <c r="D22" s="340"/>
      <c r="E22" s="341"/>
      <c r="F22" s="469"/>
      <c r="G22" s="469"/>
      <c r="H22" s="469"/>
      <c r="I22" s="469"/>
      <c r="J22" s="643"/>
      <c r="K22" s="643"/>
      <c r="L22" s="643"/>
      <c r="M22" s="643"/>
      <c r="N22" s="643"/>
      <c r="O22" s="643"/>
      <c r="P22" s="643"/>
      <c r="Q22" s="643"/>
      <c r="R22" s="643"/>
      <c r="S22" s="643"/>
      <c r="T22" s="643"/>
      <c r="U22" s="338"/>
      <c r="V22" s="338"/>
      <c r="W22" s="338"/>
      <c r="X22" s="338"/>
      <c r="Y22" s="338"/>
    </row>
    <row r="23" spans="1:25" ht="13.2" customHeight="1">
      <c r="A23" s="340"/>
      <c r="B23" s="340"/>
      <c r="C23" s="340"/>
      <c r="D23" s="340"/>
      <c r="E23" s="341"/>
      <c r="F23" s="469"/>
      <c r="G23" s="469"/>
      <c r="H23" s="469"/>
      <c r="I23" s="469"/>
      <c r="J23" s="643"/>
      <c r="K23" s="643"/>
      <c r="L23" s="643"/>
      <c r="M23" s="643"/>
      <c r="N23" s="643"/>
      <c r="O23" s="643"/>
      <c r="P23" s="643"/>
      <c r="Q23" s="643"/>
      <c r="R23" s="643"/>
      <c r="S23" s="643"/>
      <c r="T23" s="643"/>
      <c r="U23" s="338"/>
      <c r="V23" s="338"/>
      <c r="W23" s="338"/>
      <c r="X23" s="338"/>
      <c r="Y23" s="338"/>
    </row>
    <row r="24" spans="1:25" ht="13.2" customHeight="1">
      <c r="A24" s="340"/>
      <c r="B24" s="340"/>
      <c r="C24" s="340"/>
      <c r="D24" s="340"/>
      <c r="E24" s="341"/>
      <c r="F24" s="341"/>
      <c r="G24" s="341"/>
      <c r="H24" s="341"/>
      <c r="I24" s="341"/>
      <c r="J24" s="339"/>
      <c r="K24" s="339"/>
      <c r="L24" s="339"/>
      <c r="M24" s="339"/>
      <c r="N24" s="339"/>
      <c r="O24" s="339"/>
      <c r="P24" s="339"/>
      <c r="Q24" s="339"/>
      <c r="R24" s="339"/>
      <c r="S24" s="339"/>
      <c r="T24" s="339"/>
      <c r="U24" s="338"/>
      <c r="V24" s="338"/>
      <c r="W24" s="338"/>
      <c r="X24" s="338"/>
      <c r="Y24" s="338"/>
    </row>
    <row r="25" spans="1:25" ht="13.2" customHeight="1">
      <c r="A25" s="340"/>
      <c r="B25" s="340"/>
      <c r="C25" s="340"/>
      <c r="D25" s="340"/>
      <c r="E25" s="341"/>
      <c r="F25" s="341"/>
      <c r="G25" s="341"/>
      <c r="H25" s="341"/>
      <c r="I25" s="341"/>
      <c r="J25" s="339"/>
      <c r="K25" s="339"/>
      <c r="L25" s="339"/>
      <c r="M25" s="339"/>
      <c r="N25" s="339"/>
      <c r="O25" s="339"/>
      <c r="P25" s="339"/>
      <c r="Q25" s="339"/>
      <c r="R25" s="339"/>
      <c r="S25" s="339"/>
      <c r="T25" s="339"/>
      <c r="U25" s="338"/>
      <c r="V25" s="338"/>
      <c r="W25" s="338"/>
      <c r="X25" s="338"/>
      <c r="Y25" s="338"/>
    </row>
    <row r="26" spans="1:25">
      <c r="A26" s="340"/>
      <c r="B26" s="340"/>
      <c r="C26" s="340"/>
      <c r="D26" s="340"/>
      <c r="E26" s="341"/>
      <c r="F26" s="341"/>
      <c r="G26" s="341"/>
      <c r="H26" s="341"/>
      <c r="I26" s="341"/>
      <c r="J26" s="341"/>
      <c r="K26" s="341"/>
      <c r="L26" s="341"/>
      <c r="M26" s="341"/>
      <c r="N26" s="341"/>
      <c r="O26" s="338"/>
      <c r="P26" s="338"/>
      <c r="Q26" s="338"/>
      <c r="R26" s="338"/>
      <c r="S26" s="338"/>
      <c r="T26" s="338"/>
      <c r="U26" s="338"/>
      <c r="V26" s="338"/>
      <c r="W26" s="338"/>
      <c r="X26" s="338"/>
      <c r="Y26" s="338"/>
    </row>
    <row r="27" spans="1:25">
      <c r="A27" s="340"/>
      <c r="B27" s="340"/>
      <c r="C27" s="340"/>
      <c r="D27" s="340"/>
      <c r="E27" s="341"/>
      <c r="F27" s="341"/>
      <c r="G27" s="341"/>
      <c r="H27" s="338"/>
      <c r="I27" s="338"/>
      <c r="J27" s="338"/>
      <c r="K27" s="338"/>
      <c r="L27" s="338"/>
      <c r="M27" s="338"/>
      <c r="N27" s="338"/>
      <c r="O27" s="338"/>
      <c r="P27" s="338"/>
      <c r="Q27" s="338"/>
      <c r="R27" s="338"/>
      <c r="S27" s="338"/>
      <c r="T27" s="338"/>
      <c r="U27" s="338"/>
      <c r="V27" s="338"/>
      <c r="W27" s="338"/>
      <c r="X27" s="338"/>
      <c r="Y27" s="338"/>
    </row>
    <row r="28" spans="1:25">
      <c r="A28" s="338"/>
      <c r="B28" s="338"/>
      <c r="C28" s="338"/>
      <c r="D28" s="338"/>
      <c r="E28" s="341"/>
      <c r="F28" s="341"/>
      <c r="G28" s="341"/>
      <c r="H28" s="338"/>
      <c r="I28" s="338"/>
      <c r="J28" s="338"/>
      <c r="K28" s="338"/>
      <c r="L28" s="338"/>
      <c r="M28" s="338"/>
      <c r="N28" s="338"/>
      <c r="O28" s="338"/>
      <c r="P28" s="338"/>
      <c r="Q28" s="338"/>
      <c r="R28" s="338"/>
      <c r="S28" s="338"/>
      <c r="T28" s="338"/>
      <c r="U28" s="338"/>
      <c r="V28" s="338"/>
      <c r="W28" s="338"/>
      <c r="X28" s="338"/>
      <c r="Y28" s="338"/>
    </row>
    <row r="29" spans="1:25" ht="156.6" customHeight="1">
      <c r="A29" s="338"/>
      <c r="B29" s="338"/>
      <c r="C29" s="338"/>
      <c r="D29" s="338"/>
      <c r="E29" s="342"/>
      <c r="F29" s="343"/>
      <c r="G29" s="343"/>
      <c r="H29" s="343"/>
      <c r="I29" s="343"/>
      <c r="J29" s="343"/>
      <c r="K29" s="343"/>
      <c r="L29" s="343"/>
      <c r="M29" s="343"/>
      <c r="N29" s="343"/>
      <c r="O29" s="338"/>
      <c r="P29" s="338"/>
      <c r="Q29" s="338"/>
      <c r="R29" s="338"/>
      <c r="S29" s="338"/>
      <c r="T29" s="338"/>
      <c r="U29" s="338"/>
      <c r="V29" s="338"/>
      <c r="W29" s="338"/>
      <c r="X29" s="338"/>
      <c r="Y29" s="338"/>
    </row>
    <row r="30" spans="1:25">
      <c r="A30" s="338"/>
      <c r="B30" s="338"/>
      <c r="C30" s="338"/>
      <c r="D30" s="338"/>
      <c r="E30" s="338"/>
      <c r="F30" s="341"/>
      <c r="G30" s="341"/>
      <c r="H30" s="338"/>
      <c r="I30" s="338"/>
      <c r="J30" s="338"/>
      <c r="K30" s="338"/>
      <c r="L30" s="338"/>
      <c r="M30" s="338"/>
      <c r="N30" s="338"/>
      <c r="O30" s="338"/>
      <c r="P30" s="338"/>
      <c r="Q30" s="338"/>
      <c r="R30" s="338"/>
      <c r="S30" s="338"/>
      <c r="T30" s="338"/>
      <c r="U30" s="338"/>
      <c r="V30" s="338"/>
      <c r="W30" s="338"/>
      <c r="X30" s="338"/>
      <c r="Y30" s="338"/>
    </row>
    <row r="31" spans="1:25">
      <c r="A31" s="338"/>
      <c r="B31" s="338"/>
      <c r="C31" s="338"/>
      <c r="D31" s="338"/>
      <c r="E31" s="338"/>
      <c r="F31" s="341"/>
      <c r="G31" s="341"/>
      <c r="H31" s="338"/>
      <c r="I31" s="338"/>
      <c r="J31" s="338"/>
      <c r="K31" s="338"/>
      <c r="L31" s="338"/>
      <c r="M31" s="338"/>
      <c r="N31" s="338"/>
      <c r="O31" s="338"/>
      <c r="P31" s="338"/>
      <c r="Q31" s="338"/>
      <c r="R31" s="338"/>
      <c r="S31" s="338"/>
      <c r="T31" s="338"/>
      <c r="U31" s="338"/>
      <c r="V31" s="338"/>
      <c r="W31" s="338"/>
      <c r="X31" s="338"/>
      <c r="Y31" s="338"/>
    </row>
    <row r="32" spans="1:25">
      <c r="A32" s="338"/>
      <c r="B32" s="338"/>
      <c r="C32" s="338"/>
      <c r="D32" s="338"/>
      <c r="E32" s="338"/>
      <c r="F32" s="341"/>
      <c r="G32" s="341"/>
      <c r="H32" s="338"/>
      <c r="I32" s="338"/>
      <c r="J32" s="338"/>
      <c r="K32" s="338"/>
      <c r="L32" s="338"/>
      <c r="M32" s="338"/>
      <c r="N32" s="338"/>
      <c r="O32" s="338"/>
      <c r="P32" s="338"/>
      <c r="Q32" s="338"/>
      <c r="R32" s="338"/>
      <c r="S32" s="338"/>
      <c r="T32" s="338"/>
      <c r="U32" s="338"/>
      <c r="V32" s="338"/>
      <c r="W32" s="338"/>
      <c r="X32" s="338"/>
      <c r="Y32" s="338"/>
    </row>
    <row r="33" spans="1:25">
      <c r="A33" s="338"/>
      <c r="B33" s="338"/>
      <c r="C33" s="338"/>
      <c r="D33" s="338"/>
      <c r="E33" s="338"/>
      <c r="F33" s="341"/>
      <c r="G33" s="341"/>
      <c r="H33" s="338"/>
      <c r="I33" s="338"/>
      <c r="J33" s="338"/>
      <c r="K33" s="338"/>
      <c r="L33" s="338"/>
      <c r="M33" s="338"/>
      <c r="N33" s="338"/>
      <c r="O33" s="338"/>
      <c r="P33" s="338"/>
      <c r="Q33" s="338"/>
      <c r="R33" s="338"/>
      <c r="S33" s="338"/>
      <c r="T33" s="338"/>
      <c r="U33" s="338"/>
      <c r="V33" s="338"/>
      <c r="W33" s="338"/>
      <c r="X33" s="338"/>
      <c r="Y33" s="338"/>
    </row>
    <row r="34" spans="1:25">
      <c r="A34" s="338"/>
      <c r="B34" s="338"/>
      <c r="C34" s="338"/>
      <c r="D34" s="338"/>
      <c r="E34" s="338"/>
      <c r="F34" s="341"/>
      <c r="G34" s="341"/>
      <c r="H34" s="338"/>
      <c r="I34" s="338"/>
      <c r="J34" s="338"/>
      <c r="K34" s="338"/>
      <c r="L34" s="338"/>
      <c r="M34" s="338"/>
      <c r="N34" s="338"/>
      <c r="O34" s="338"/>
      <c r="P34" s="338"/>
      <c r="Q34" s="338"/>
      <c r="R34" s="338"/>
      <c r="S34" s="338"/>
      <c r="T34" s="338"/>
      <c r="U34" s="338"/>
      <c r="V34" s="338"/>
      <c r="W34" s="338"/>
      <c r="X34" s="338"/>
      <c r="Y34" s="338"/>
    </row>
    <row r="35" spans="1:25">
      <c r="A35" s="338"/>
      <c r="B35" s="338"/>
      <c r="C35" s="338"/>
      <c r="D35" s="338"/>
      <c r="E35" s="338"/>
      <c r="F35" s="338"/>
      <c r="G35" s="338"/>
      <c r="H35" s="338"/>
      <c r="I35" s="338"/>
      <c r="J35" s="338"/>
      <c r="K35" s="338"/>
      <c r="L35" s="338"/>
      <c r="M35" s="338"/>
      <c r="N35" s="338"/>
      <c r="O35" s="338"/>
      <c r="P35" s="338"/>
      <c r="Q35" s="338"/>
      <c r="R35" s="338"/>
      <c r="S35" s="338"/>
      <c r="T35" s="338"/>
      <c r="U35" s="338"/>
      <c r="V35" s="338"/>
      <c r="W35" s="338"/>
      <c r="X35" s="338"/>
      <c r="Y35" s="338"/>
    </row>
    <row r="36" spans="1:25">
      <c r="A36" s="338"/>
      <c r="B36" s="338"/>
      <c r="C36" s="338"/>
      <c r="D36" s="338"/>
      <c r="E36" s="338"/>
      <c r="F36" s="338"/>
      <c r="G36" s="338"/>
      <c r="H36" s="338"/>
      <c r="I36" s="338"/>
      <c r="J36" s="338"/>
      <c r="K36" s="338"/>
      <c r="L36" s="338"/>
      <c r="M36" s="338"/>
      <c r="N36" s="338"/>
      <c r="O36" s="338"/>
      <c r="P36" s="338"/>
      <c r="Q36" s="338"/>
      <c r="R36" s="338"/>
      <c r="S36" s="338"/>
      <c r="T36" s="338"/>
      <c r="U36" s="338"/>
      <c r="V36" s="338"/>
      <c r="W36" s="338"/>
      <c r="X36" s="338"/>
      <c r="Y36" s="338"/>
    </row>
    <row r="37" spans="1:25">
      <c r="A37" s="338"/>
      <c r="B37" s="338"/>
      <c r="C37" s="338"/>
      <c r="D37" s="338"/>
      <c r="E37" s="338"/>
      <c r="F37" s="338"/>
      <c r="G37" s="338"/>
      <c r="H37" s="338"/>
      <c r="I37" s="338"/>
      <c r="J37" s="338"/>
      <c r="K37" s="338"/>
      <c r="L37" s="338"/>
      <c r="M37" s="338"/>
      <c r="N37" s="338"/>
      <c r="O37" s="338"/>
      <c r="P37" s="338"/>
      <c r="Q37" s="338"/>
      <c r="R37" s="338"/>
      <c r="S37" s="338"/>
      <c r="T37" s="338"/>
      <c r="U37" s="338"/>
      <c r="V37" s="338"/>
      <c r="W37" s="338"/>
      <c r="X37" s="338"/>
      <c r="Y37" s="338"/>
    </row>
    <row r="38" spans="1:25">
      <c r="A38" s="338"/>
      <c r="B38" s="338"/>
      <c r="C38" s="338"/>
      <c r="D38" s="338"/>
      <c r="E38" s="338"/>
      <c r="F38" s="338"/>
      <c r="G38" s="338"/>
      <c r="H38" s="338"/>
      <c r="I38" s="338"/>
      <c r="J38" s="338"/>
      <c r="K38" s="338"/>
      <c r="L38" s="338"/>
      <c r="M38" s="338"/>
      <c r="N38" s="338"/>
      <c r="O38" s="338"/>
      <c r="P38" s="338"/>
      <c r="Q38" s="338"/>
      <c r="R38" s="338"/>
      <c r="S38" s="338"/>
      <c r="T38" s="338"/>
      <c r="U38" s="338"/>
      <c r="V38" s="338"/>
      <c r="W38" s="338"/>
      <c r="X38" s="338"/>
      <c r="Y38" s="338"/>
    </row>
    <row r="39" spans="1:25">
      <c r="A39" s="338"/>
      <c r="B39" s="338"/>
      <c r="C39" s="338"/>
      <c r="D39" s="338"/>
      <c r="E39" s="338"/>
      <c r="F39" s="338"/>
      <c r="G39" s="338"/>
      <c r="H39" s="338"/>
      <c r="I39" s="338"/>
      <c r="J39" s="338"/>
      <c r="K39" s="338"/>
      <c r="L39" s="338"/>
      <c r="M39" s="338"/>
      <c r="N39" s="338"/>
      <c r="O39" s="338"/>
      <c r="P39" s="338"/>
      <c r="Q39" s="338"/>
      <c r="R39" s="338"/>
      <c r="S39" s="338"/>
      <c r="T39" s="338"/>
      <c r="U39" s="338"/>
      <c r="V39" s="338"/>
      <c r="W39" s="338"/>
      <c r="X39" s="338"/>
      <c r="Y39" s="338"/>
    </row>
    <row r="40" spans="1:25">
      <c r="A40" s="338"/>
      <c r="B40" s="338"/>
      <c r="C40" s="338"/>
      <c r="D40" s="338"/>
      <c r="E40" s="344"/>
      <c r="F40" s="341"/>
      <c r="G40" s="341"/>
      <c r="H40" s="338"/>
      <c r="I40" s="338"/>
      <c r="J40" s="338"/>
      <c r="K40" s="338"/>
      <c r="L40" s="338"/>
      <c r="M40" s="338"/>
      <c r="N40" s="338"/>
      <c r="O40" s="338"/>
      <c r="P40" s="338"/>
      <c r="Q40" s="338"/>
      <c r="R40" s="338"/>
      <c r="S40" s="338"/>
      <c r="T40" s="338"/>
      <c r="U40" s="338"/>
      <c r="V40" s="338"/>
      <c r="W40" s="338"/>
      <c r="X40" s="338"/>
      <c r="Y40" s="338"/>
    </row>
    <row r="41" spans="1:25">
      <c r="A41" s="338"/>
      <c r="B41" s="338"/>
      <c r="C41" s="338"/>
      <c r="D41" s="338"/>
      <c r="E41" s="341"/>
      <c r="F41" s="341"/>
      <c r="G41" s="341"/>
      <c r="H41" s="338"/>
      <c r="I41" s="338"/>
      <c r="J41" s="338"/>
      <c r="K41" s="338"/>
      <c r="L41" s="338"/>
      <c r="M41" s="338"/>
      <c r="N41" s="338"/>
      <c r="O41" s="338"/>
      <c r="P41" s="338"/>
      <c r="Q41" s="338"/>
      <c r="R41" s="338"/>
      <c r="S41" s="338"/>
      <c r="T41" s="338"/>
      <c r="U41" s="338"/>
      <c r="V41" s="338"/>
      <c r="W41" s="338"/>
      <c r="X41" s="338"/>
      <c r="Y41" s="338"/>
    </row>
    <row r="42" spans="1:25">
      <c r="A42" s="338"/>
      <c r="B42" s="338"/>
      <c r="C42" s="338"/>
      <c r="D42" s="338"/>
      <c r="E42" s="341"/>
      <c r="F42" s="341"/>
      <c r="G42" s="341"/>
      <c r="H42" s="338"/>
      <c r="I42" s="338"/>
      <c r="J42" s="338"/>
      <c r="K42" s="338"/>
      <c r="L42" s="338"/>
      <c r="M42" s="338"/>
      <c r="N42" s="338"/>
      <c r="O42" s="338"/>
      <c r="P42" s="338"/>
      <c r="Q42" s="338"/>
      <c r="R42" s="338"/>
      <c r="S42" s="338"/>
      <c r="T42" s="338"/>
      <c r="U42" s="338"/>
      <c r="V42" s="338"/>
      <c r="W42" s="338"/>
      <c r="X42" s="338"/>
      <c r="Y42" s="338"/>
    </row>
    <row r="43" spans="1:25">
      <c r="A43" s="338"/>
      <c r="B43" s="338"/>
      <c r="C43" s="338"/>
      <c r="D43" s="338"/>
      <c r="E43" s="341"/>
      <c r="F43" s="341"/>
      <c r="G43" s="341"/>
      <c r="H43" s="338"/>
      <c r="I43" s="338"/>
      <c r="J43" s="338"/>
      <c r="K43" s="338"/>
      <c r="L43" s="338"/>
      <c r="M43" s="338"/>
      <c r="N43" s="338"/>
      <c r="O43" s="338"/>
      <c r="P43" s="338"/>
      <c r="Q43" s="338"/>
      <c r="R43" s="338"/>
      <c r="S43" s="338"/>
      <c r="T43" s="338"/>
      <c r="U43" s="338"/>
      <c r="V43" s="338"/>
      <c r="W43" s="338"/>
      <c r="X43" s="338"/>
      <c r="Y43" s="338"/>
    </row>
    <row r="44" spans="1:25">
      <c r="A44" s="338"/>
      <c r="B44" s="338"/>
      <c r="C44" s="338"/>
      <c r="D44" s="338"/>
      <c r="E44" s="341"/>
      <c r="F44" s="341"/>
      <c r="G44" s="341"/>
      <c r="H44" s="338"/>
      <c r="I44" s="338"/>
      <c r="J44" s="338"/>
      <c r="K44" s="338"/>
      <c r="L44" s="338"/>
      <c r="M44" s="338"/>
      <c r="N44" s="338"/>
      <c r="O44" s="338"/>
      <c r="P44" s="338"/>
      <c r="Q44" s="338"/>
      <c r="R44" s="338"/>
      <c r="S44" s="338"/>
      <c r="T44" s="338"/>
      <c r="U44" s="338"/>
      <c r="V44" s="338"/>
      <c r="W44" s="338"/>
      <c r="X44" s="338"/>
      <c r="Y44" s="338"/>
    </row>
    <row r="45" spans="1:25">
      <c r="A45" s="338"/>
      <c r="B45" s="338"/>
      <c r="C45" s="338"/>
      <c r="D45" s="338"/>
      <c r="E45" s="341"/>
      <c r="F45" s="341"/>
      <c r="G45" s="341"/>
      <c r="H45" s="338"/>
      <c r="I45" s="338"/>
      <c r="J45" s="338"/>
      <c r="K45" s="338"/>
      <c r="L45" s="338"/>
      <c r="M45" s="338"/>
      <c r="N45" s="338"/>
      <c r="O45" s="338"/>
      <c r="P45" s="338"/>
      <c r="Q45" s="338"/>
      <c r="R45" s="338"/>
      <c r="S45" s="338"/>
      <c r="T45" s="338"/>
      <c r="U45" s="338"/>
      <c r="V45" s="338"/>
      <c r="W45" s="338"/>
      <c r="X45" s="338"/>
      <c r="Y45" s="338"/>
    </row>
    <row r="46" spans="1:25">
      <c r="A46" s="338"/>
      <c r="B46" s="338"/>
      <c r="C46" s="338"/>
      <c r="D46" s="338"/>
      <c r="E46" s="341"/>
      <c r="F46" s="341"/>
      <c r="G46" s="341"/>
      <c r="H46" s="338"/>
      <c r="I46" s="338"/>
      <c r="J46" s="338"/>
      <c r="K46" s="338"/>
      <c r="L46" s="338"/>
      <c r="M46" s="338"/>
      <c r="N46" s="338"/>
      <c r="O46" s="338"/>
      <c r="P46" s="338"/>
      <c r="Q46" s="338"/>
      <c r="R46" s="338"/>
      <c r="S46" s="338"/>
      <c r="T46" s="338"/>
      <c r="U46" s="338"/>
      <c r="V46" s="338"/>
      <c r="W46" s="338"/>
      <c r="X46" s="338"/>
      <c r="Y46" s="338"/>
    </row>
    <row r="47" spans="1:25">
      <c r="A47" s="338"/>
      <c r="B47" s="338"/>
      <c r="C47" s="338"/>
      <c r="D47" s="338"/>
      <c r="E47" s="341"/>
      <c r="F47" s="341"/>
      <c r="G47" s="341"/>
      <c r="H47" s="338"/>
      <c r="I47" s="338"/>
      <c r="J47" s="338"/>
      <c r="K47" s="338"/>
      <c r="L47" s="338"/>
      <c r="M47" s="338"/>
      <c r="N47" s="338"/>
      <c r="O47" s="338"/>
      <c r="P47" s="338"/>
      <c r="Q47" s="338"/>
      <c r="R47" s="338"/>
      <c r="S47" s="338"/>
      <c r="T47" s="338"/>
      <c r="U47" s="338"/>
      <c r="V47" s="338"/>
      <c r="W47" s="338"/>
      <c r="X47" s="338"/>
      <c r="Y47" s="338"/>
    </row>
    <row r="48" spans="1:25">
      <c r="A48" s="338"/>
      <c r="B48" s="338"/>
      <c r="C48" s="338"/>
      <c r="D48" s="338"/>
      <c r="E48" s="341"/>
      <c r="F48" s="341"/>
      <c r="G48" s="341"/>
      <c r="H48" s="338"/>
      <c r="I48" s="338"/>
      <c r="J48" s="338"/>
      <c r="K48" s="338"/>
      <c r="L48" s="338"/>
      <c r="M48" s="338"/>
      <c r="N48" s="338"/>
      <c r="O48" s="338"/>
      <c r="P48" s="338"/>
      <c r="Q48" s="338"/>
      <c r="R48" s="338"/>
      <c r="S48" s="338"/>
      <c r="T48" s="338"/>
      <c r="U48" s="338"/>
      <c r="V48" s="338"/>
      <c r="W48" s="338"/>
      <c r="X48" s="338"/>
      <c r="Y48" s="338"/>
    </row>
    <row r="49" spans="1:25">
      <c r="A49" s="338"/>
      <c r="B49" s="338"/>
      <c r="C49" s="338"/>
      <c r="D49" s="338"/>
      <c r="E49" s="341"/>
      <c r="F49" s="341"/>
      <c r="G49" s="341"/>
      <c r="H49" s="338"/>
      <c r="I49" s="338"/>
      <c r="J49" s="338"/>
      <c r="K49" s="338"/>
      <c r="L49" s="338"/>
      <c r="M49" s="338"/>
      <c r="N49" s="338"/>
      <c r="O49" s="338"/>
      <c r="P49" s="338"/>
      <c r="Q49" s="338"/>
      <c r="R49" s="338"/>
      <c r="S49" s="338"/>
      <c r="T49" s="338"/>
      <c r="U49" s="338"/>
      <c r="V49" s="338"/>
      <c r="W49" s="338"/>
      <c r="X49" s="338"/>
      <c r="Y49" s="338"/>
    </row>
    <row r="50" spans="1:25">
      <c r="A50" s="338"/>
      <c r="B50" s="338"/>
      <c r="C50" s="338"/>
      <c r="D50" s="338"/>
      <c r="E50" s="341"/>
      <c r="F50" s="341"/>
      <c r="G50" s="341"/>
      <c r="H50" s="338"/>
      <c r="I50" s="338"/>
      <c r="J50" s="338"/>
      <c r="K50" s="338"/>
      <c r="L50" s="338"/>
      <c r="M50" s="338"/>
      <c r="N50" s="338"/>
      <c r="O50" s="338"/>
      <c r="P50" s="338"/>
      <c r="Q50" s="338"/>
      <c r="R50" s="338"/>
      <c r="S50" s="338"/>
      <c r="T50" s="338"/>
      <c r="U50" s="338"/>
      <c r="V50" s="338"/>
      <c r="W50" s="338"/>
      <c r="X50" s="338"/>
      <c r="Y50" s="338"/>
    </row>
    <row r="51" spans="1:25">
      <c r="A51" s="338"/>
      <c r="B51" s="338"/>
      <c r="C51" s="338"/>
      <c r="D51" s="338"/>
      <c r="E51" s="341"/>
      <c r="F51" s="341"/>
      <c r="G51" s="341"/>
      <c r="H51" s="338"/>
      <c r="I51" s="338"/>
      <c r="J51" s="338"/>
      <c r="K51" s="338"/>
      <c r="L51" s="338"/>
      <c r="M51" s="338"/>
      <c r="N51" s="338"/>
      <c r="O51" s="338"/>
      <c r="P51" s="338"/>
      <c r="Q51" s="338"/>
      <c r="R51" s="338"/>
      <c r="S51" s="338"/>
      <c r="T51" s="338"/>
      <c r="U51" s="338"/>
      <c r="V51" s="338"/>
      <c r="W51" s="338"/>
      <c r="X51" s="338"/>
      <c r="Y51" s="338"/>
    </row>
    <row r="52" spans="1:25">
      <c r="A52" s="338"/>
      <c r="B52" s="338"/>
      <c r="C52" s="338"/>
      <c r="D52" s="338"/>
      <c r="E52" s="341"/>
      <c r="F52" s="341"/>
      <c r="G52" s="341"/>
      <c r="H52" s="338"/>
      <c r="I52" s="338"/>
      <c r="J52" s="338"/>
      <c r="K52" s="338"/>
      <c r="L52" s="338"/>
      <c r="M52" s="338"/>
      <c r="N52" s="338"/>
      <c r="O52" s="338"/>
      <c r="P52" s="338"/>
      <c r="Q52" s="338"/>
      <c r="R52" s="338"/>
      <c r="S52" s="338"/>
      <c r="T52" s="338"/>
      <c r="U52" s="338"/>
      <c r="V52" s="338"/>
      <c r="W52" s="338"/>
      <c r="X52" s="338"/>
      <c r="Y52" s="338"/>
    </row>
    <row r="53" spans="1:25">
      <c r="A53" s="338"/>
      <c r="B53" s="338"/>
      <c r="C53" s="338"/>
      <c r="D53" s="338"/>
      <c r="E53" s="341"/>
      <c r="F53" s="341"/>
      <c r="G53" s="341"/>
      <c r="H53" s="338"/>
      <c r="I53" s="338"/>
      <c r="J53" s="338"/>
      <c r="K53" s="338"/>
      <c r="L53" s="338"/>
      <c r="M53" s="338"/>
      <c r="N53" s="338"/>
      <c r="O53" s="338"/>
      <c r="P53" s="338"/>
      <c r="Q53" s="338"/>
      <c r="R53" s="338"/>
      <c r="S53" s="338"/>
      <c r="T53" s="338"/>
      <c r="U53" s="338"/>
      <c r="V53" s="338"/>
      <c r="W53" s="338"/>
      <c r="X53" s="338"/>
      <c r="Y53" s="338"/>
    </row>
    <row r="54" spans="1:25">
      <c r="A54" s="338"/>
      <c r="B54" s="338"/>
      <c r="C54" s="338"/>
      <c r="D54" s="338"/>
      <c r="E54" s="341"/>
      <c r="F54" s="341"/>
      <c r="G54" s="341"/>
      <c r="H54" s="338"/>
      <c r="I54" s="338"/>
      <c r="J54" s="338"/>
      <c r="K54" s="338"/>
      <c r="L54" s="338"/>
      <c r="M54" s="338"/>
      <c r="N54" s="338"/>
      <c r="O54" s="338"/>
      <c r="P54" s="338"/>
      <c r="Q54" s="338"/>
      <c r="R54" s="338"/>
      <c r="S54" s="338"/>
      <c r="T54" s="338"/>
      <c r="U54" s="338"/>
      <c r="V54" s="338"/>
      <c r="W54" s="338"/>
      <c r="X54" s="338"/>
      <c r="Y54" s="338"/>
    </row>
    <row r="55" spans="1:25">
      <c r="A55" s="338"/>
      <c r="B55" s="338"/>
      <c r="C55" s="338"/>
      <c r="D55" s="338"/>
      <c r="E55" s="341"/>
      <c r="F55" s="341"/>
      <c r="G55" s="341"/>
      <c r="H55" s="338"/>
      <c r="I55" s="338"/>
      <c r="J55" s="338"/>
      <c r="K55" s="338"/>
      <c r="L55" s="338"/>
      <c r="M55" s="338"/>
      <c r="N55" s="338"/>
      <c r="O55" s="338"/>
      <c r="P55" s="338"/>
      <c r="Q55" s="338"/>
      <c r="R55" s="338"/>
      <c r="S55" s="338"/>
      <c r="T55" s="338"/>
      <c r="U55" s="338"/>
      <c r="V55" s="338"/>
      <c r="W55" s="338"/>
      <c r="X55" s="338"/>
      <c r="Y55" s="338"/>
    </row>
    <row r="56" spans="1:25">
      <c r="A56" s="338"/>
      <c r="B56" s="338"/>
      <c r="C56" s="338"/>
      <c r="D56" s="338"/>
      <c r="E56" s="341"/>
      <c r="F56" s="341"/>
      <c r="G56" s="341"/>
      <c r="H56" s="338"/>
      <c r="I56" s="338"/>
      <c r="J56" s="338"/>
      <c r="K56" s="338"/>
      <c r="L56" s="338"/>
      <c r="M56" s="338"/>
      <c r="N56" s="338"/>
      <c r="O56" s="338"/>
      <c r="P56" s="338"/>
      <c r="Q56" s="338"/>
      <c r="R56" s="338"/>
      <c r="S56" s="338"/>
      <c r="T56" s="338"/>
      <c r="U56" s="338"/>
      <c r="V56" s="338"/>
      <c r="W56" s="338"/>
      <c r="X56" s="338"/>
      <c r="Y56" s="338"/>
    </row>
    <row r="57" spans="1:25">
      <c r="A57" s="338"/>
      <c r="B57" s="338"/>
      <c r="C57" s="338"/>
      <c r="D57" s="338"/>
      <c r="E57" s="341"/>
      <c r="F57" s="341"/>
      <c r="G57" s="341"/>
      <c r="H57" s="338"/>
      <c r="I57" s="338"/>
      <c r="J57" s="338"/>
      <c r="K57" s="338"/>
      <c r="L57" s="338"/>
      <c r="M57" s="338"/>
      <c r="N57" s="338"/>
      <c r="O57" s="338"/>
      <c r="P57" s="338"/>
      <c r="Q57" s="338"/>
      <c r="R57" s="338"/>
      <c r="S57" s="338"/>
      <c r="T57" s="338"/>
      <c r="U57" s="338"/>
      <c r="V57" s="338"/>
      <c r="W57" s="338"/>
      <c r="X57" s="338"/>
      <c r="Y57" s="338"/>
    </row>
    <row r="58" spans="1:25">
      <c r="A58" s="338"/>
      <c r="B58" s="338"/>
      <c r="C58" s="338"/>
      <c r="D58" s="338"/>
      <c r="E58" s="341"/>
      <c r="F58" s="341"/>
      <c r="G58" s="341"/>
      <c r="H58" s="338"/>
      <c r="I58" s="338"/>
      <c r="J58" s="338"/>
      <c r="K58" s="338"/>
      <c r="L58" s="338"/>
      <c r="M58" s="338"/>
      <c r="N58" s="338"/>
      <c r="O58" s="338"/>
      <c r="P58" s="338"/>
      <c r="Q58" s="338"/>
      <c r="R58" s="338"/>
      <c r="S58" s="338"/>
      <c r="T58" s="338"/>
      <c r="U58" s="338"/>
      <c r="V58" s="338"/>
      <c r="W58" s="338"/>
      <c r="X58" s="338"/>
      <c r="Y58" s="338"/>
    </row>
    <row r="59" spans="1:25">
      <c r="A59" s="338"/>
      <c r="B59" s="338"/>
      <c r="C59" s="338"/>
      <c r="D59" s="338"/>
      <c r="E59" s="338"/>
      <c r="F59" s="338"/>
      <c r="G59" s="338"/>
      <c r="H59" s="338"/>
      <c r="I59" s="338"/>
      <c r="J59" s="338"/>
      <c r="K59" s="338"/>
      <c r="L59" s="338"/>
      <c r="M59" s="338"/>
      <c r="N59" s="338"/>
      <c r="O59" s="338"/>
      <c r="P59" s="338"/>
      <c r="Q59" s="338"/>
      <c r="R59" s="338"/>
      <c r="S59" s="338"/>
      <c r="T59" s="338"/>
      <c r="U59" s="338"/>
      <c r="V59" s="338"/>
      <c r="W59" s="338"/>
      <c r="X59" s="338"/>
      <c r="Y59" s="338"/>
    </row>
    <row r="60" spans="1:25">
      <c r="A60" s="338"/>
      <c r="B60" s="338"/>
      <c r="C60" s="338"/>
      <c r="D60" s="338"/>
      <c r="E60" s="338"/>
      <c r="F60" s="338"/>
      <c r="G60" s="338"/>
      <c r="H60" s="338"/>
      <c r="I60" s="338"/>
      <c r="J60" s="338"/>
      <c r="K60" s="338"/>
      <c r="L60" s="338"/>
      <c r="M60" s="338"/>
      <c r="N60" s="338"/>
      <c r="O60" s="338"/>
      <c r="P60" s="338"/>
      <c r="Q60" s="338"/>
      <c r="R60" s="338"/>
      <c r="S60" s="338"/>
      <c r="T60" s="338"/>
      <c r="U60" s="338"/>
      <c r="V60" s="338"/>
      <c r="W60" s="338"/>
      <c r="X60" s="338"/>
      <c r="Y60" s="338"/>
    </row>
    <row r="61" spans="1:25">
      <c r="A61" s="338"/>
      <c r="B61" s="338"/>
      <c r="C61" s="338"/>
      <c r="D61" s="338"/>
      <c r="E61" s="338"/>
      <c r="F61" s="338"/>
      <c r="G61" s="338"/>
      <c r="H61" s="338"/>
      <c r="I61" s="338"/>
      <c r="J61" s="338"/>
      <c r="K61" s="338"/>
      <c r="L61" s="338"/>
      <c r="M61" s="338"/>
      <c r="N61" s="338"/>
      <c r="O61" s="338"/>
      <c r="P61" s="338"/>
      <c r="Q61" s="338"/>
      <c r="R61" s="338"/>
      <c r="S61" s="338"/>
      <c r="T61" s="338"/>
      <c r="U61" s="338"/>
      <c r="V61" s="338"/>
      <c r="W61" s="338"/>
      <c r="X61" s="338"/>
      <c r="Y61" s="338"/>
    </row>
    <row r="62" spans="1:25">
      <c r="A62" s="338"/>
      <c r="B62" s="338"/>
      <c r="C62" s="338"/>
      <c r="D62" s="338"/>
      <c r="E62" s="338"/>
      <c r="F62" s="338"/>
      <c r="G62" s="338"/>
      <c r="H62" s="338"/>
      <c r="I62" s="338"/>
      <c r="J62" s="338"/>
      <c r="K62" s="338"/>
      <c r="L62" s="338"/>
      <c r="M62" s="338"/>
      <c r="N62" s="338"/>
      <c r="O62" s="338"/>
      <c r="P62" s="338"/>
      <c r="Q62" s="338"/>
      <c r="R62" s="338"/>
      <c r="S62" s="338"/>
      <c r="T62" s="338"/>
      <c r="U62" s="338"/>
      <c r="V62" s="338"/>
      <c r="W62" s="338"/>
      <c r="X62" s="338"/>
      <c r="Y62" s="338"/>
    </row>
    <row r="63" spans="1:25">
      <c r="A63" s="338"/>
      <c r="B63" s="338"/>
      <c r="C63" s="338"/>
      <c r="D63" s="338"/>
      <c r="E63" s="338"/>
      <c r="F63" s="338"/>
      <c r="G63" s="338"/>
      <c r="H63" s="338"/>
      <c r="I63" s="338"/>
      <c r="J63" s="338"/>
      <c r="K63" s="338"/>
      <c r="L63" s="338"/>
      <c r="M63" s="338"/>
      <c r="N63" s="338"/>
      <c r="O63" s="338"/>
      <c r="P63" s="338"/>
      <c r="Q63" s="338"/>
      <c r="R63" s="338"/>
      <c r="S63" s="338"/>
      <c r="T63" s="338"/>
      <c r="U63" s="338"/>
      <c r="V63" s="338"/>
      <c r="W63" s="338"/>
      <c r="X63" s="338"/>
      <c r="Y63" s="338"/>
    </row>
    <row r="64" spans="1:25">
      <c r="A64" s="338"/>
      <c r="B64" s="338"/>
      <c r="C64" s="338"/>
      <c r="D64" s="338"/>
      <c r="E64" s="338"/>
      <c r="F64" s="338"/>
      <c r="G64" s="338"/>
      <c r="H64" s="338"/>
      <c r="I64" s="338"/>
      <c r="J64" s="338"/>
      <c r="K64" s="338"/>
      <c r="L64" s="338"/>
      <c r="M64" s="338"/>
      <c r="N64" s="338"/>
      <c r="O64" s="338"/>
      <c r="P64" s="338"/>
      <c r="Q64" s="338"/>
      <c r="R64" s="338"/>
      <c r="S64" s="338"/>
      <c r="T64" s="338"/>
      <c r="U64" s="338"/>
      <c r="V64" s="338"/>
      <c r="W64" s="338"/>
      <c r="X64" s="338"/>
      <c r="Y64" s="338"/>
    </row>
    <row r="65" spans="1:25">
      <c r="A65" s="338"/>
      <c r="B65" s="338"/>
      <c r="C65" s="338"/>
      <c r="D65" s="338"/>
      <c r="E65" s="338"/>
      <c r="F65" s="338"/>
      <c r="G65" s="338"/>
      <c r="H65" s="338"/>
      <c r="I65" s="338"/>
      <c r="J65" s="338"/>
      <c r="K65" s="338"/>
      <c r="L65" s="338"/>
      <c r="M65" s="338"/>
      <c r="N65" s="338"/>
      <c r="O65" s="338"/>
      <c r="P65" s="338"/>
      <c r="Q65" s="338"/>
      <c r="R65" s="338"/>
      <c r="S65" s="338"/>
      <c r="T65" s="338"/>
      <c r="U65" s="338"/>
      <c r="V65" s="338"/>
      <c r="W65" s="338"/>
      <c r="X65" s="338"/>
      <c r="Y65" s="338"/>
    </row>
    <row r="66" spans="1:25">
      <c r="A66" s="338"/>
      <c r="B66" s="338"/>
      <c r="C66" s="338"/>
      <c r="D66" s="338"/>
      <c r="E66" s="338"/>
      <c r="F66" s="338"/>
      <c r="G66" s="338"/>
      <c r="H66" s="338"/>
      <c r="I66" s="338"/>
      <c r="J66" s="338"/>
      <c r="K66" s="338"/>
      <c r="L66" s="338"/>
      <c r="M66" s="338"/>
      <c r="N66" s="338"/>
      <c r="O66" s="338"/>
      <c r="P66" s="338"/>
      <c r="Q66" s="338"/>
      <c r="R66" s="338"/>
      <c r="S66" s="338"/>
      <c r="T66" s="338"/>
      <c r="U66" s="338"/>
      <c r="V66" s="338"/>
      <c r="W66" s="338"/>
      <c r="X66" s="338"/>
      <c r="Y66" s="338"/>
    </row>
    <row r="67" spans="1:25">
      <c r="A67" s="338"/>
      <c r="B67" s="338"/>
      <c r="C67" s="338"/>
      <c r="D67" s="338"/>
      <c r="E67" s="338"/>
      <c r="F67" s="338"/>
      <c r="G67" s="338"/>
      <c r="H67" s="338"/>
      <c r="I67" s="338"/>
      <c r="J67" s="338"/>
      <c r="K67" s="338"/>
      <c r="L67" s="338"/>
      <c r="M67" s="338"/>
      <c r="N67" s="338"/>
      <c r="O67" s="338"/>
      <c r="P67" s="338"/>
      <c r="Q67" s="338"/>
      <c r="R67" s="338"/>
      <c r="S67" s="338"/>
      <c r="T67" s="338"/>
      <c r="U67" s="338"/>
      <c r="V67" s="338"/>
      <c r="W67" s="338"/>
      <c r="X67" s="338"/>
      <c r="Y67" s="338"/>
    </row>
    <row r="68" spans="1:25">
      <c r="A68" s="338"/>
      <c r="B68" s="338"/>
      <c r="C68" s="338"/>
      <c r="D68" s="338"/>
      <c r="E68" s="338"/>
      <c r="F68" s="338"/>
      <c r="G68" s="338"/>
      <c r="H68" s="338"/>
      <c r="I68" s="338"/>
      <c r="J68" s="338"/>
      <c r="K68" s="338"/>
      <c r="L68" s="338"/>
      <c r="M68" s="338"/>
      <c r="N68" s="338"/>
      <c r="O68" s="338"/>
      <c r="P68" s="338"/>
      <c r="Q68" s="338"/>
      <c r="R68" s="338"/>
      <c r="S68" s="338"/>
      <c r="T68" s="338"/>
      <c r="U68" s="338"/>
      <c r="V68" s="338"/>
      <c r="W68" s="338"/>
      <c r="X68" s="338"/>
      <c r="Y68" s="338"/>
    </row>
    <row r="69" spans="1:25">
      <c r="A69" s="338"/>
      <c r="B69" s="338"/>
      <c r="C69" s="338"/>
      <c r="D69" s="338"/>
      <c r="E69" s="338"/>
      <c r="F69" s="338"/>
      <c r="G69" s="338"/>
      <c r="H69" s="338"/>
      <c r="I69" s="338"/>
      <c r="J69" s="338"/>
      <c r="K69" s="338"/>
      <c r="L69" s="338"/>
      <c r="M69" s="338"/>
      <c r="N69" s="338"/>
      <c r="O69" s="338"/>
      <c r="P69" s="338"/>
      <c r="Q69" s="338"/>
      <c r="R69" s="338"/>
      <c r="S69" s="338"/>
      <c r="T69" s="338"/>
      <c r="U69" s="338"/>
      <c r="V69" s="338"/>
      <c r="W69" s="338"/>
      <c r="X69" s="338"/>
      <c r="Y69" s="338"/>
    </row>
    <row r="70" spans="1:25">
      <c r="A70" s="338"/>
      <c r="B70" s="338"/>
      <c r="C70" s="338"/>
      <c r="D70" s="338"/>
      <c r="E70" s="338"/>
      <c r="F70" s="338"/>
      <c r="G70" s="338"/>
      <c r="H70" s="338"/>
      <c r="I70" s="338"/>
      <c r="J70" s="338"/>
      <c r="K70" s="338"/>
      <c r="L70" s="338"/>
      <c r="M70" s="338"/>
      <c r="N70" s="338"/>
      <c r="O70" s="338"/>
      <c r="P70" s="338"/>
      <c r="Q70" s="338"/>
      <c r="R70" s="338"/>
      <c r="S70" s="338"/>
      <c r="T70" s="338"/>
      <c r="U70" s="338"/>
      <c r="V70" s="338"/>
      <c r="W70" s="338"/>
      <c r="X70" s="338"/>
      <c r="Y70" s="338"/>
    </row>
    <row r="71" spans="1:25">
      <c r="A71" s="338"/>
      <c r="B71" s="338"/>
      <c r="C71" s="338"/>
      <c r="D71" s="338"/>
      <c r="E71" s="338"/>
      <c r="F71" s="338"/>
      <c r="G71" s="338"/>
      <c r="H71" s="338"/>
      <c r="I71" s="338"/>
      <c r="J71" s="338"/>
      <c r="K71" s="338"/>
      <c r="L71" s="338"/>
      <c r="M71" s="338"/>
      <c r="N71" s="338"/>
      <c r="O71" s="338"/>
      <c r="P71" s="338"/>
      <c r="Q71" s="338"/>
      <c r="R71" s="338"/>
      <c r="S71" s="338"/>
      <c r="T71" s="338"/>
      <c r="U71" s="338"/>
      <c r="V71" s="338"/>
      <c r="W71" s="338"/>
      <c r="X71" s="338"/>
      <c r="Y71" s="338"/>
    </row>
    <row r="72" spans="1:25">
      <c r="A72" s="338"/>
      <c r="B72" s="338"/>
      <c r="C72" s="338"/>
      <c r="D72" s="338"/>
      <c r="E72" s="338"/>
      <c r="F72" s="338"/>
      <c r="G72" s="338"/>
      <c r="H72" s="338"/>
      <c r="I72" s="338"/>
      <c r="J72" s="338"/>
      <c r="K72" s="338"/>
      <c r="L72" s="338"/>
      <c r="M72" s="338"/>
      <c r="N72" s="338"/>
      <c r="O72" s="338"/>
      <c r="P72" s="338"/>
      <c r="Q72" s="338"/>
      <c r="R72" s="338"/>
      <c r="S72" s="338"/>
      <c r="T72" s="338"/>
      <c r="U72" s="338"/>
      <c r="V72" s="338"/>
      <c r="W72" s="338"/>
      <c r="X72" s="338"/>
      <c r="Y72" s="338"/>
    </row>
    <row r="73" spans="1:25">
      <c r="A73" s="338"/>
      <c r="B73" s="338"/>
      <c r="C73" s="338"/>
      <c r="D73" s="338"/>
      <c r="E73" s="338"/>
      <c r="F73" s="338"/>
      <c r="G73" s="338"/>
      <c r="H73" s="338"/>
      <c r="I73" s="338"/>
      <c r="J73" s="338"/>
      <c r="K73" s="338"/>
      <c r="L73" s="338"/>
      <c r="M73" s="338"/>
      <c r="N73" s="338"/>
      <c r="O73" s="338"/>
      <c r="P73" s="338"/>
      <c r="Q73" s="338"/>
      <c r="R73" s="338"/>
      <c r="S73" s="338"/>
      <c r="T73" s="338"/>
      <c r="U73" s="338"/>
      <c r="V73" s="338"/>
      <c r="W73" s="338"/>
      <c r="X73" s="338"/>
      <c r="Y73" s="338"/>
    </row>
    <row r="74" spans="1:25">
      <c r="A74" s="338"/>
      <c r="B74" s="338"/>
      <c r="C74" s="338"/>
      <c r="D74" s="338"/>
      <c r="E74" s="338"/>
      <c r="F74" s="338"/>
      <c r="G74" s="338"/>
      <c r="H74" s="338"/>
      <c r="I74" s="338"/>
      <c r="J74" s="338"/>
      <c r="K74" s="338"/>
      <c r="L74" s="338"/>
      <c r="M74" s="338"/>
      <c r="N74" s="338"/>
      <c r="O74" s="338"/>
      <c r="P74" s="338"/>
      <c r="Q74" s="338"/>
      <c r="R74" s="338"/>
      <c r="S74" s="338"/>
      <c r="T74" s="338"/>
      <c r="U74" s="338"/>
      <c r="V74" s="338"/>
      <c r="W74" s="338"/>
      <c r="X74" s="338"/>
      <c r="Y74" s="338"/>
    </row>
    <row r="75" spans="1:25">
      <c r="A75" s="338"/>
      <c r="B75" s="338"/>
      <c r="C75" s="338"/>
      <c r="D75" s="338"/>
      <c r="E75" s="338"/>
      <c r="F75" s="338"/>
      <c r="G75" s="338"/>
      <c r="H75" s="338"/>
      <c r="I75" s="338"/>
      <c r="J75" s="338"/>
      <c r="K75" s="338"/>
      <c r="L75" s="338"/>
      <c r="M75" s="338"/>
      <c r="N75" s="338"/>
      <c r="O75" s="338"/>
      <c r="P75" s="338"/>
      <c r="Q75" s="338"/>
      <c r="R75" s="338"/>
      <c r="S75" s="338"/>
      <c r="T75" s="338"/>
      <c r="U75" s="338"/>
      <c r="V75" s="338"/>
      <c r="W75" s="338"/>
      <c r="X75" s="338"/>
      <c r="Y75" s="338"/>
    </row>
    <row r="76" spans="1:25">
      <c r="A76" s="338"/>
      <c r="B76" s="338"/>
      <c r="C76" s="338"/>
      <c r="D76" s="338"/>
      <c r="E76" s="338"/>
      <c r="F76" s="338"/>
      <c r="G76" s="338"/>
      <c r="H76" s="338"/>
      <c r="I76" s="338"/>
      <c r="J76" s="338"/>
      <c r="K76" s="338"/>
      <c r="L76" s="338"/>
      <c r="M76" s="338"/>
      <c r="N76" s="338"/>
      <c r="O76" s="338"/>
      <c r="P76" s="338"/>
      <c r="Q76" s="338"/>
      <c r="R76" s="338"/>
      <c r="S76" s="338"/>
      <c r="T76" s="338"/>
      <c r="U76" s="338"/>
      <c r="V76" s="338"/>
      <c r="W76" s="338"/>
      <c r="X76" s="338"/>
      <c r="Y76" s="338"/>
    </row>
    <row r="77" spans="1:25">
      <c r="A77" s="338"/>
      <c r="B77" s="338"/>
      <c r="C77" s="338"/>
      <c r="D77" s="338"/>
      <c r="E77" s="338"/>
      <c r="F77" s="338"/>
      <c r="G77" s="338"/>
      <c r="H77" s="338"/>
      <c r="I77" s="338"/>
      <c r="J77" s="338"/>
      <c r="K77" s="338"/>
      <c r="L77" s="338"/>
      <c r="M77" s="338"/>
      <c r="N77" s="338"/>
      <c r="O77" s="338"/>
      <c r="P77" s="338"/>
      <c r="Q77" s="338"/>
      <c r="R77" s="338"/>
      <c r="S77" s="338"/>
      <c r="T77" s="338"/>
      <c r="U77" s="338"/>
      <c r="V77" s="338"/>
      <c r="W77" s="338"/>
      <c r="X77" s="338"/>
      <c r="Y77" s="338"/>
    </row>
    <row r="78" spans="1:25">
      <c r="A78" s="338"/>
      <c r="B78" s="338"/>
      <c r="C78" s="338"/>
      <c r="D78" s="338"/>
      <c r="E78" s="338"/>
      <c r="F78" s="338"/>
      <c r="G78" s="338"/>
      <c r="H78" s="338"/>
      <c r="I78" s="338"/>
      <c r="J78" s="338"/>
      <c r="K78" s="338"/>
      <c r="L78" s="338"/>
      <c r="M78" s="338"/>
      <c r="N78" s="338"/>
      <c r="O78" s="338"/>
      <c r="P78" s="338"/>
      <c r="Q78" s="338"/>
      <c r="R78" s="338"/>
      <c r="S78" s="338"/>
      <c r="T78" s="338"/>
      <c r="U78" s="338"/>
      <c r="V78" s="338"/>
      <c r="W78" s="338"/>
      <c r="X78" s="338"/>
      <c r="Y78" s="338"/>
    </row>
    <row r="79" spans="1:25">
      <c r="A79" s="338"/>
      <c r="B79" s="338"/>
      <c r="C79" s="338"/>
      <c r="D79" s="338"/>
      <c r="E79" s="338"/>
      <c r="F79" s="338"/>
      <c r="G79" s="338"/>
      <c r="H79" s="338"/>
      <c r="I79" s="338"/>
      <c r="J79" s="338"/>
      <c r="K79" s="338"/>
      <c r="L79" s="338"/>
      <c r="M79" s="338"/>
      <c r="N79" s="338"/>
      <c r="O79" s="338"/>
      <c r="P79" s="338"/>
      <c r="Q79" s="338"/>
      <c r="R79" s="338"/>
      <c r="S79" s="338"/>
      <c r="T79" s="338"/>
      <c r="U79" s="338"/>
      <c r="V79" s="338"/>
      <c r="W79" s="338"/>
      <c r="X79" s="338"/>
      <c r="Y79" s="338"/>
    </row>
    <row r="80" spans="1:25">
      <c r="A80" s="338"/>
      <c r="B80" s="338"/>
      <c r="C80" s="338"/>
      <c r="D80" s="338"/>
      <c r="E80" s="338"/>
      <c r="F80" s="338"/>
      <c r="G80" s="338"/>
      <c r="H80" s="338"/>
      <c r="I80" s="338"/>
      <c r="J80" s="338"/>
      <c r="K80" s="338"/>
      <c r="L80" s="338"/>
      <c r="M80" s="338"/>
      <c r="N80" s="338"/>
      <c r="O80" s="338"/>
      <c r="P80" s="338"/>
      <c r="Q80" s="338"/>
      <c r="R80" s="338"/>
      <c r="S80" s="338"/>
      <c r="T80" s="338"/>
      <c r="U80" s="338"/>
      <c r="V80" s="338"/>
      <c r="W80" s="338"/>
      <c r="X80" s="338"/>
      <c r="Y80" s="338"/>
    </row>
    <row r="81" spans="1:25">
      <c r="A81" s="338"/>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row>
    <row r="82" spans="1:25">
      <c r="A82" s="338"/>
      <c r="B82" s="338"/>
      <c r="C82" s="338"/>
      <c r="D82" s="338"/>
      <c r="E82" s="338"/>
      <c r="F82" s="338"/>
      <c r="G82" s="338"/>
      <c r="H82" s="338"/>
      <c r="I82" s="338"/>
      <c r="J82" s="338"/>
      <c r="K82" s="338"/>
      <c r="L82" s="338"/>
      <c r="M82" s="338"/>
      <c r="N82" s="338"/>
      <c r="O82" s="338"/>
      <c r="P82" s="338"/>
      <c r="Q82" s="338"/>
      <c r="R82" s="338"/>
      <c r="S82" s="338"/>
      <c r="T82" s="338"/>
      <c r="U82" s="338"/>
      <c r="V82" s="338"/>
      <c r="W82" s="338"/>
      <c r="X82" s="338"/>
      <c r="Y82" s="338"/>
    </row>
    <row r="83" spans="1:25">
      <c r="A83" s="338"/>
      <c r="B83" s="338"/>
      <c r="C83" s="338"/>
      <c r="D83" s="338"/>
      <c r="E83" s="338"/>
      <c r="F83" s="338"/>
      <c r="G83" s="338"/>
      <c r="H83" s="338"/>
      <c r="I83" s="338"/>
      <c r="J83" s="338"/>
      <c r="K83" s="338"/>
      <c r="L83" s="338"/>
      <c r="M83" s="338"/>
      <c r="N83" s="338"/>
      <c r="O83" s="338"/>
      <c r="P83" s="338"/>
      <c r="Q83" s="338"/>
      <c r="R83" s="338"/>
      <c r="S83" s="338"/>
      <c r="T83" s="338"/>
      <c r="U83" s="338"/>
      <c r="V83" s="338"/>
      <c r="W83" s="338"/>
      <c r="X83" s="338"/>
      <c r="Y83" s="338"/>
    </row>
    <row r="84" spans="1:25">
      <c r="A84" s="338"/>
      <c r="B84" s="338"/>
      <c r="C84" s="338"/>
      <c r="D84" s="338"/>
      <c r="E84" s="338"/>
      <c r="F84" s="338"/>
      <c r="G84" s="338"/>
      <c r="H84" s="338"/>
      <c r="I84" s="338"/>
      <c r="J84" s="338"/>
      <c r="K84" s="338"/>
      <c r="L84" s="338"/>
      <c r="M84" s="338"/>
      <c r="N84" s="338"/>
      <c r="O84" s="338"/>
      <c r="P84" s="338"/>
      <c r="Q84" s="338"/>
      <c r="R84" s="338"/>
      <c r="S84" s="338"/>
      <c r="T84" s="338"/>
      <c r="U84" s="338"/>
      <c r="V84" s="338"/>
      <c r="W84" s="338"/>
      <c r="X84" s="338"/>
      <c r="Y84" s="338"/>
    </row>
    <row r="85" spans="1:25">
      <c r="A85" s="338"/>
      <c r="B85" s="338"/>
      <c r="C85" s="338"/>
      <c r="D85" s="338"/>
      <c r="E85" s="338"/>
      <c r="F85" s="338"/>
      <c r="G85" s="338"/>
      <c r="H85" s="338"/>
      <c r="I85" s="338"/>
      <c r="J85" s="338"/>
      <c r="K85" s="338"/>
      <c r="L85" s="338"/>
      <c r="M85" s="338"/>
      <c r="N85" s="338"/>
      <c r="O85" s="338"/>
      <c r="P85" s="338"/>
      <c r="Q85" s="338"/>
      <c r="R85" s="338"/>
      <c r="S85" s="338"/>
      <c r="T85" s="338"/>
      <c r="U85" s="338"/>
      <c r="V85" s="338"/>
      <c r="W85" s="338"/>
      <c r="X85" s="338"/>
      <c r="Y85" s="338"/>
    </row>
    <row r="86" spans="1:25">
      <c r="A86" s="338"/>
      <c r="B86" s="338"/>
      <c r="C86" s="338"/>
      <c r="D86" s="338"/>
      <c r="E86" s="338"/>
      <c r="F86" s="338"/>
      <c r="G86" s="338"/>
      <c r="H86" s="338"/>
      <c r="I86" s="338"/>
      <c r="J86" s="338"/>
      <c r="K86" s="338"/>
      <c r="L86" s="338"/>
      <c r="M86" s="338"/>
      <c r="N86" s="338"/>
      <c r="O86" s="338"/>
      <c r="P86" s="338"/>
      <c r="Q86" s="338"/>
      <c r="R86" s="338"/>
      <c r="S86" s="338"/>
      <c r="T86" s="338"/>
      <c r="U86" s="338"/>
      <c r="V86" s="338"/>
      <c r="W86" s="338"/>
      <c r="X86" s="338"/>
      <c r="Y86" s="338"/>
    </row>
    <row r="87" spans="1:25">
      <c r="A87" s="338"/>
      <c r="B87" s="338"/>
      <c r="C87" s="338"/>
      <c r="D87" s="338"/>
      <c r="E87" s="338"/>
      <c r="F87" s="338"/>
      <c r="G87" s="338"/>
      <c r="H87" s="338"/>
      <c r="I87" s="338"/>
      <c r="J87" s="338"/>
      <c r="K87" s="338"/>
      <c r="L87" s="338"/>
      <c r="M87" s="338"/>
      <c r="N87" s="338"/>
      <c r="O87" s="338"/>
      <c r="P87" s="338"/>
      <c r="Q87" s="338"/>
      <c r="R87" s="338"/>
      <c r="S87" s="338"/>
      <c r="T87" s="338"/>
      <c r="U87" s="338"/>
      <c r="V87" s="338"/>
      <c r="W87" s="338"/>
      <c r="X87" s="338"/>
      <c r="Y87" s="338"/>
    </row>
    <row r="88" spans="1:25">
      <c r="A88" s="338"/>
      <c r="B88" s="338"/>
      <c r="C88" s="338"/>
      <c r="D88" s="338"/>
      <c r="E88" s="338"/>
      <c r="F88" s="338"/>
      <c r="G88" s="338"/>
      <c r="H88" s="338"/>
      <c r="I88" s="338"/>
      <c r="J88" s="338"/>
      <c r="K88" s="338"/>
      <c r="L88" s="338"/>
      <c r="M88" s="338"/>
      <c r="N88" s="338"/>
      <c r="O88" s="338"/>
      <c r="P88" s="338"/>
      <c r="Q88" s="338"/>
      <c r="R88" s="338"/>
      <c r="S88" s="338"/>
      <c r="T88" s="338"/>
      <c r="U88" s="338"/>
      <c r="V88" s="338"/>
      <c r="W88" s="338"/>
      <c r="X88" s="338"/>
      <c r="Y88" s="338"/>
    </row>
    <row r="89" spans="1:25">
      <c r="A89" s="338"/>
      <c r="B89" s="338"/>
      <c r="C89" s="338"/>
      <c r="D89" s="338"/>
      <c r="E89" s="338"/>
      <c r="F89" s="338"/>
      <c r="G89" s="338"/>
      <c r="H89" s="338"/>
      <c r="I89" s="338"/>
      <c r="J89" s="338"/>
      <c r="K89" s="338"/>
      <c r="L89" s="338"/>
      <c r="M89" s="338"/>
      <c r="N89" s="338"/>
      <c r="O89" s="338"/>
      <c r="P89" s="338"/>
      <c r="Q89" s="338"/>
      <c r="R89" s="338"/>
      <c r="S89" s="338"/>
      <c r="T89" s="338"/>
      <c r="U89" s="338"/>
      <c r="V89" s="338"/>
      <c r="W89" s="338"/>
      <c r="X89" s="338"/>
      <c r="Y89" s="338"/>
    </row>
    <row r="90" spans="1:25">
      <c r="A90" s="338"/>
      <c r="B90" s="338"/>
      <c r="C90" s="338"/>
      <c r="D90" s="338"/>
      <c r="E90" s="338"/>
      <c r="F90" s="338"/>
      <c r="G90" s="338"/>
      <c r="H90" s="338"/>
      <c r="I90" s="338"/>
      <c r="J90" s="338"/>
      <c r="K90" s="338"/>
      <c r="L90" s="338"/>
      <c r="M90" s="338"/>
      <c r="N90" s="338"/>
      <c r="O90" s="338"/>
      <c r="P90" s="338"/>
      <c r="Q90" s="338"/>
      <c r="R90" s="338"/>
      <c r="S90" s="338"/>
      <c r="T90" s="338"/>
      <c r="U90" s="338"/>
      <c r="V90" s="338"/>
      <c r="W90" s="338"/>
      <c r="X90" s="338"/>
      <c r="Y90" s="338"/>
    </row>
    <row r="91" spans="1:25">
      <c r="A91" s="338"/>
      <c r="B91" s="338"/>
      <c r="C91" s="338"/>
      <c r="D91" s="338"/>
      <c r="E91" s="338"/>
      <c r="F91" s="338"/>
      <c r="G91" s="338"/>
      <c r="H91" s="338"/>
      <c r="I91" s="338"/>
      <c r="J91" s="338"/>
      <c r="K91" s="338"/>
      <c r="L91" s="338"/>
      <c r="M91" s="338"/>
      <c r="N91" s="338"/>
      <c r="O91" s="338"/>
      <c r="P91" s="338"/>
      <c r="Q91" s="338"/>
      <c r="R91" s="338"/>
      <c r="S91" s="338"/>
      <c r="T91" s="338"/>
      <c r="U91" s="338"/>
      <c r="V91" s="338"/>
      <c r="W91" s="338"/>
      <c r="X91" s="338"/>
      <c r="Y91" s="338"/>
    </row>
    <row r="92" spans="1:25">
      <c r="A92" s="338"/>
      <c r="B92" s="338"/>
      <c r="C92" s="338"/>
      <c r="D92" s="338"/>
      <c r="E92" s="338"/>
      <c r="F92" s="338"/>
      <c r="G92" s="338"/>
      <c r="H92" s="338"/>
      <c r="I92" s="338"/>
      <c r="J92" s="338"/>
      <c r="K92" s="338"/>
      <c r="L92" s="338"/>
      <c r="M92" s="338"/>
      <c r="N92" s="338"/>
      <c r="O92" s="338"/>
      <c r="P92" s="338"/>
      <c r="Q92" s="338"/>
      <c r="R92" s="338"/>
      <c r="S92" s="338"/>
      <c r="T92" s="338"/>
      <c r="U92" s="338"/>
      <c r="V92" s="338"/>
      <c r="W92" s="338"/>
      <c r="X92" s="338"/>
      <c r="Y92" s="338"/>
    </row>
    <row r="93" spans="1:25">
      <c r="A93" s="338"/>
      <c r="B93" s="338"/>
      <c r="C93" s="338"/>
      <c r="D93" s="338"/>
      <c r="E93" s="338"/>
      <c r="F93" s="338"/>
      <c r="G93" s="338"/>
      <c r="H93" s="338"/>
      <c r="I93" s="338"/>
      <c r="J93" s="338"/>
      <c r="K93" s="338"/>
      <c r="L93" s="338"/>
      <c r="M93" s="338"/>
      <c r="N93" s="338"/>
      <c r="O93" s="338"/>
      <c r="P93" s="338"/>
      <c r="Q93" s="338"/>
      <c r="R93" s="338"/>
      <c r="S93" s="338"/>
      <c r="T93" s="338"/>
      <c r="U93" s="338"/>
      <c r="V93" s="338"/>
      <c r="W93" s="338"/>
      <c r="X93" s="338"/>
      <c r="Y93" s="338"/>
    </row>
    <row r="94" spans="1:25">
      <c r="A94" s="338"/>
      <c r="B94" s="338"/>
      <c r="C94" s="338"/>
      <c r="D94" s="338"/>
      <c r="E94" s="338"/>
      <c r="F94" s="338"/>
      <c r="G94" s="338"/>
      <c r="H94" s="338"/>
      <c r="I94" s="338"/>
      <c r="J94" s="338"/>
      <c r="K94" s="338"/>
      <c r="L94" s="338"/>
      <c r="M94" s="338"/>
      <c r="N94" s="338"/>
      <c r="O94" s="338"/>
      <c r="P94" s="338"/>
      <c r="Q94" s="338"/>
      <c r="R94" s="338"/>
      <c r="S94" s="338"/>
      <c r="T94" s="338"/>
      <c r="U94" s="338"/>
      <c r="V94" s="338"/>
      <c r="W94" s="338"/>
      <c r="X94" s="338"/>
      <c r="Y94" s="338"/>
    </row>
    <row r="95" spans="1:25">
      <c r="A95" s="338"/>
      <c r="B95" s="338"/>
      <c r="C95" s="338"/>
      <c r="D95" s="338"/>
      <c r="E95" s="338"/>
      <c r="F95" s="338"/>
      <c r="G95" s="338"/>
      <c r="H95" s="338"/>
      <c r="I95" s="338"/>
      <c r="J95" s="338"/>
      <c r="K95" s="338"/>
      <c r="L95" s="338"/>
      <c r="M95" s="338"/>
      <c r="N95" s="338"/>
      <c r="O95" s="338"/>
      <c r="P95" s="338"/>
      <c r="Q95" s="338"/>
      <c r="R95" s="338"/>
      <c r="S95" s="338"/>
      <c r="T95" s="338"/>
      <c r="U95" s="338"/>
      <c r="V95" s="338"/>
      <c r="W95" s="338"/>
      <c r="X95" s="338"/>
      <c r="Y95" s="338"/>
    </row>
    <row r="96" spans="1:25">
      <c r="A96" s="338"/>
      <c r="B96" s="338"/>
      <c r="C96" s="338"/>
      <c r="D96" s="338"/>
      <c r="E96" s="338"/>
      <c r="F96" s="338"/>
      <c r="G96" s="338"/>
      <c r="H96" s="338"/>
      <c r="I96" s="338"/>
      <c r="J96" s="338"/>
      <c r="K96" s="338"/>
      <c r="L96" s="338"/>
      <c r="M96" s="338"/>
      <c r="N96" s="338"/>
      <c r="O96" s="338"/>
      <c r="P96" s="338"/>
      <c r="Q96" s="338"/>
      <c r="R96" s="338"/>
      <c r="S96" s="338"/>
      <c r="T96" s="338"/>
      <c r="U96" s="338"/>
      <c r="V96" s="338"/>
      <c r="W96" s="338"/>
      <c r="X96" s="338"/>
      <c r="Y96" s="338"/>
    </row>
    <row r="97" spans="1:25">
      <c r="A97" s="338"/>
      <c r="B97" s="338"/>
      <c r="C97" s="338"/>
      <c r="D97" s="338"/>
      <c r="E97" s="338"/>
      <c r="F97" s="338"/>
      <c r="G97" s="338"/>
      <c r="H97" s="338"/>
      <c r="I97" s="338"/>
      <c r="J97" s="338"/>
      <c r="K97" s="338"/>
      <c r="L97" s="338"/>
      <c r="M97" s="338"/>
      <c r="N97" s="338"/>
      <c r="O97" s="338"/>
      <c r="P97" s="338"/>
      <c r="Q97" s="338"/>
      <c r="R97" s="338"/>
      <c r="S97" s="338"/>
      <c r="T97" s="338"/>
      <c r="U97" s="338"/>
      <c r="V97" s="338"/>
      <c r="W97" s="338"/>
      <c r="X97" s="338"/>
      <c r="Y97" s="338"/>
    </row>
    <row r="98" spans="1:25">
      <c r="A98" s="338"/>
      <c r="B98" s="338"/>
      <c r="C98" s="338"/>
      <c r="D98" s="338"/>
      <c r="E98" s="338"/>
      <c r="F98" s="338"/>
      <c r="G98" s="338"/>
      <c r="H98" s="338"/>
      <c r="I98" s="338"/>
      <c r="J98" s="338"/>
      <c r="K98" s="338"/>
      <c r="L98" s="338"/>
      <c r="M98" s="338"/>
      <c r="N98" s="338"/>
      <c r="O98" s="338"/>
      <c r="P98" s="338"/>
      <c r="Q98" s="338"/>
      <c r="R98" s="338"/>
      <c r="S98" s="338"/>
      <c r="T98" s="338"/>
      <c r="U98" s="338"/>
      <c r="V98" s="338"/>
      <c r="W98" s="338"/>
      <c r="X98" s="338"/>
      <c r="Y98" s="338"/>
    </row>
    <row r="99" spans="1:25">
      <c r="A99" s="338"/>
      <c r="B99" s="338"/>
      <c r="C99" s="338"/>
      <c r="D99" s="338"/>
      <c r="E99" s="338"/>
      <c r="F99" s="338"/>
      <c r="G99" s="338"/>
      <c r="H99" s="338"/>
      <c r="I99" s="338"/>
      <c r="J99" s="338"/>
      <c r="K99" s="338"/>
      <c r="L99" s="338"/>
      <c r="M99" s="338"/>
      <c r="N99" s="338"/>
      <c r="O99" s="338"/>
      <c r="P99" s="338"/>
      <c r="Q99" s="338"/>
      <c r="R99" s="338"/>
      <c r="S99" s="338"/>
      <c r="T99" s="338"/>
      <c r="U99" s="338"/>
      <c r="V99" s="338"/>
      <c r="W99" s="338"/>
      <c r="X99" s="338"/>
      <c r="Y99" s="338"/>
    </row>
    <row r="100" spans="1:25">
      <c r="A100" s="338"/>
      <c r="B100" s="338"/>
      <c r="C100" s="338"/>
      <c r="D100" s="338"/>
      <c r="E100" s="338"/>
      <c r="F100" s="338"/>
      <c r="G100" s="338"/>
      <c r="H100" s="338"/>
      <c r="I100" s="338"/>
      <c r="J100" s="338"/>
      <c r="K100" s="338"/>
      <c r="L100" s="338"/>
      <c r="M100" s="338"/>
      <c r="N100" s="338"/>
      <c r="O100" s="338"/>
      <c r="P100" s="338"/>
      <c r="Q100" s="338"/>
      <c r="R100" s="338"/>
      <c r="S100" s="338"/>
      <c r="T100" s="338"/>
      <c r="U100" s="338"/>
      <c r="V100" s="338"/>
      <c r="W100" s="338"/>
      <c r="X100" s="338"/>
      <c r="Y100" s="338"/>
    </row>
  </sheetData>
  <sheetProtection formatCells="0" formatColumns="0" formatRows="0" insertColumns="0" insertRows="0" insertHyperlinks="0" deleteColumns="0" deleteRows="0"/>
  <mergeCells count="8">
    <mergeCell ref="J21:T23"/>
    <mergeCell ref="F19:O19"/>
    <mergeCell ref="C17:Y18"/>
    <mergeCell ref="D2:I2"/>
    <mergeCell ref="J2:P2"/>
    <mergeCell ref="S8:T12"/>
    <mergeCell ref="C19:E19"/>
    <mergeCell ref="P19:S19"/>
  </mergeCells>
  <phoneticPr fontId="106"/>
  <hyperlinks>
    <hyperlink ref="F19:O19" r:id="rId1" display="お見積り、ご注文はこちらから" xr:uid="{E6BCF185-3782-4B15-9154-296D8BC163E8}"/>
  </hyperlinks>
  <pageMargins left="0.7" right="0.7" top="0.75" bottom="0.75" header="0.3" footer="0.3"/>
  <pageSetup paperSize="9" scale="3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tabColor theme="2" tint="-0.249977111117893"/>
    <pageSetUpPr fitToPage="1"/>
  </sheetPr>
  <dimension ref="A1:S84"/>
  <sheetViews>
    <sheetView tabSelected="1" zoomScaleNormal="100" zoomScaleSheetLayoutView="100" workbookViewId="0">
      <selection activeCell="O19" sqref="O19"/>
    </sheetView>
  </sheetViews>
  <sheetFormatPr defaultColWidth="9" defaultRowHeight="13.2"/>
  <cols>
    <col min="1" max="1" width="12.77734375" style="75" customWidth="1"/>
    <col min="2" max="2" width="5.109375" style="75" customWidth="1"/>
    <col min="3" max="3" width="3.77734375" style="75" customWidth="1"/>
    <col min="4" max="4" width="6.88671875" style="75" customWidth="1"/>
    <col min="5" max="5" width="13.109375" style="75" customWidth="1"/>
    <col min="6" max="6" width="13.109375" style="119" customWidth="1"/>
    <col min="7" max="7" width="11.33203125" style="75" customWidth="1"/>
    <col min="8" max="8" width="26.6640625" style="92" customWidth="1"/>
    <col min="9" max="9" width="13" style="83" customWidth="1"/>
    <col min="10" max="10" width="16.109375" style="83" customWidth="1"/>
    <col min="11" max="11" width="13.44140625" style="119" customWidth="1"/>
    <col min="12" max="12" width="20.44140625" style="119" customWidth="1"/>
    <col min="13" max="13" width="13.44140625" style="90" customWidth="1"/>
    <col min="14" max="14" width="22.44140625" style="75" customWidth="1"/>
    <col min="15" max="15" width="9" style="76"/>
    <col min="16" max="16384" width="9" style="75"/>
  </cols>
  <sheetData>
    <row r="1" spans="1:16" ht="26.25" customHeight="1" thickTop="1">
      <c r="A1" s="67" t="s">
        <v>302</v>
      </c>
      <c r="B1" s="68"/>
      <c r="C1" s="68"/>
      <c r="D1" s="69"/>
      <c r="E1" s="69"/>
      <c r="F1" s="70"/>
      <c r="G1" s="71"/>
      <c r="H1" s="72"/>
      <c r="I1" s="364" t="s">
        <v>38</v>
      </c>
      <c r="J1" s="92"/>
      <c r="K1" s="73"/>
      <c r="L1" s="365"/>
      <c r="M1" s="74"/>
    </row>
    <row r="2" spans="1:16" ht="17.399999999999999">
      <c r="A2" s="77"/>
      <c r="B2" s="366"/>
      <c r="C2" s="366"/>
      <c r="D2" s="366"/>
      <c r="E2" s="366"/>
      <c r="F2" s="366"/>
      <c r="G2" s="78"/>
      <c r="H2" s="79"/>
      <c r="I2" s="367" t="s">
        <v>39</v>
      </c>
      <c r="J2" s="80"/>
      <c r="K2" s="368" t="s">
        <v>21</v>
      </c>
      <c r="L2" s="81"/>
      <c r="M2" s="74"/>
      <c r="N2" s="270"/>
      <c r="P2" s="185"/>
    </row>
    <row r="3" spans="1:16" ht="17.399999999999999">
      <c r="A3" s="369" t="s">
        <v>29</v>
      </c>
      <c r="B3" s="370"/>
      <c r="D3" s="371"/>
      <c r="E3" s="371"/>
      <c r="F3" s="371"/>
      <c r="G3" s="82"/>
      <c r="H3" s="194"/>
      <c r="J3" s="372"/>
      <c r="L3" s="73"/>
      <c r="M3" s="84"/>
    </row>
    <row r="4" spans="1:16" ht="17.399999999999999">
      <c r="A4" s="85"/>
      <c r="B4" s="370"/>
      <c r="C4" s="119"/>
      <c r="D4" s="371"/>
      <c r="E4" s="371"/>
      <c r="F4" s="373"/>
      <c r="G4" s="86"/>
      <c r="H4" s="87"/>
      <c r="I4" s="87"/>
      <c r="J4" s="92"/>
      <c r="L4" s="73"/>
      <c r="M4" s="84"/>
      <c r="N4" s="452"/>
    </row>
    <row r="5" spans="1:16">
      <c r="A5" s="374"/>
      <c r="D5" s="371"/>
      <c r="E5" s="88"/>
      <c r="F5" s="375"/>
      <c r="G5" s="89"/>
      <c r="H5"/>
      <c r="I5" s="376"/>
      <c r="J5" s="92"/>
      <c r="M5" s="84"/>
    </row>
    <row r="6" spans="1:16" ht="17.399999999999999">
      <c r="A6" s="374"/>
      <c r="D6" s="371"/>
      <c r="E6" s="375"/>
      <c r="F6" s="375"/>
      <c r="G6" s="89"/>
      <c r="H6" s="79"/>
      <c r="I6" s="377"/>
      <c r="J6" s="92"/>
      <c r="M6" s="84"/>
    </row>
    <row r="7" spans="1:16">
      <c r="A7" s="374"/>
      <c r="D7" s="371"/>
      <c r="E7" s="375"/>
      <c r="F7" s="375"/>
      <c r="G7" s="89"/>
      <c r="H7" s="378"/>
      <c r="I7" s="376"/>
      <c r="J7" s="92"/>
      <c r="M7" s="84"/>
    </row>
    <row r="8" spans="1:16">
      <c r="A8" s="374"/>
      <c r="D8" s="371"/>
      <c r="E8" s="375"/>
      <c r="F8" s="375"/>
      <c r="G8" s="89"/>
      <c r="H8" s="80"/>
      <c r="I8" s="379"/>
      <c r="J8" s="379"/>
      <c r="K8" s="379"/>
    </row>
    <row r="9" spans="1:16">
      <c r="A9" s="374"/>
      <c r="D9" s="371"/>
      <c r="E9" s="375"/>
      <c r="F9" s="375"/>
      <c r="G9" s="89"/>
      <c r="H9" s="379"/>
      <c r="I9" s="379"/>
      <c r="J9" s="379"/>
      <c r="K9" s="379"/>
      <c r="N9" s="91"/>
    </row>
    <row r="10" spans="1:16">
      <c r="A10" s="374"/>
      <c r="D10" s="371"/>
      <c r="E10" s="375"/>
      <c r="F10" s="375"/>
      <c r="G10" s="89"/>
      <c r="H10" s="379"/>
      <c r="I10" s="379"/>
      <c r="J10" s="379"/>
      <c r="K10" s="379"/>
      <c r="N10" s="91" t="s">
        <v>40</v>
      </c>
    </row>
    <row r="11" spans="1:16">
      <c r="A11" s="374"/>
      <c r="D11" s="371"/>
      <c r="E11" s="375"/>
      <c r="F11" s="375"/>
      <c r="G11" s="89"/>
      <c r="H11" s="379"/>
      <c r="I11" s="379"/>
      <c r="J11" s="379"/>
      <c r="K11" s="379"/>
    </row>
    <row r="12" spans="1:16">
      <c r="A12" s="374"/>
      <c r="D12" s="371"/>
      <c r="E12" s="375"/>
      <c r="F12" s="375"/>
      <c r="G12" s="89"/>
      <c r="H12" s="379"/>
      <c r="I12" s="379"/>
      <c r="J12" s="379"/>
      <c r="K12" s="379"/>
      <c r="N12" s="91" t="s">
        <v>41</v>
      </c>
    </row>
    <row r="13" spans="1:16">
      <c r="A13" s="374"/>
      <c r="D13" s="371"/>
      <c r="E13" s="375"/>
      <c r="F13" s="375"/>
      <c r="G13" s="89"/>
      <c r="H13" s="379"/>
      <c r="I13" s="379"/>
      <c r="J13" s="379"/>
      <c r="K13" s="379"/>
    </row>
    <row r="14" spans="1:16">
      <c r="A14" s="374"/>
      <c r="D14" s="371"/>
      <c r="E14" s="375"/>
      <c r="F14" s="375"/>
      <c r="G14" s="89"/>
      <c r="H14" s="379"/>
      <c r="I14" s="379"/>
      <c r="J14" s="379"/>
      <c r="K14" s="379"/>
      <c r="N14" s="380" t="s">
        <v>42</v>
      </c>
    </row>
    <row r="15" spans="1:16">
      <c r="A15" s="374"/>
      <c r="D15" s="371"/>
      <c r="E15" s="371" t="s">
        <v>21</v>
      </c>
      <c r="F15" s="373"/>
      <c r="G15" s="82"/>
      <c r="H15" s="378"/>
      <c r="I15" s="376"/>
      <c r="J15" s="80"/>
    </row>
    <row r="16" spans="1:16">
      <c r="A16" s="374"/>
      <c r="D16" s="371"/>
      <c r="E16" s="371"/>
      <c r="F16" s="373"/>
      <c r="G16" s="82"/>
      <c r="I16" s="376"/>
      <c r="J16" s="92"/>
      <c r="N16" s="454" t="s">
        <v>249</v>
      </c>
    </row>
    <row r="17" spans="1:19" ht="20.25" customHeight="1" thickBot="1">
      <c r="A17" s="656" t="s">
        <v>293</v>
      </c>
      <c r="B17" s="657"/>
      <c r="C17" s="657"/>
      <c r="D17" s="382"/>
      <c r="E17" s="383"/>
      <c r="F17" s="657" t="s">
        <v>294</v>
      </c>
      <c r="G17" s="658"/>
      <c r="H17" s="378"/>
      <c r="I17" s="376"/>
      <c r="J17" s="80"/>
      <c r="L17" s="81"/>
      <c r="M17" s="84"/>
      <c r="N17" s="381" t="s">
        <v>136</v>
      </c>
    </row>
    <row r="18" spans="1:19" ht="39" customHeight="1" thickTop="1">
      <c r="A18" s="659" t="s">
        <v>43</v>
      </c>
      <c r="B18" s="660"/>
      <c r="C18" s="661"/>
      <c r="D18" s="384" t="s">
        <v>44</v>
      </c>
      <c r="E18" s="385"/>
      <c r="F18" s="662" t="s">
        <v>45</v>
      </c>
      <c r="G18" s="663"/>
      <c r="I18" s="376"/>
      <c r="J18" s="92"/>
      <c r="M18" s="84"/>
      <c r="Q18" s="75" t="s">
        <v>29</v>
      </c>
      <c r="S18" s="75" t="s">
        <v>21</v>
      </c>
    </row>
    <row r="19" spans="1:19" ht="30" customHeight="1">
      <c r="A19" s="664" t="s">
        <v>263</v>
      </c>
      <c r="B19" s="664"/>
      <c r="C19" s="664"/>
      <c r="D19" s="664"/>
      <c r="E19" s="664"/>
      <c r="F19" s="664"/>
      <c r="G19" s="664"/>
      <c r="H19" s="386"/>
      <c r="I19" s="93" t="s">
        <v>46</v>
      </c>
      <c r="J19" s="93"/>
      <c r="K19" s="93"/>
      <c r="L19" s="81"/>
      <c r="M19" s="84"/>
    </row>
    <row r="20" spans="1:19" ht="17.399999999999999">
      <c r="E20" s="387" t="s">
        <v>47</v>
      </c>
      <c r="F20" s="388" t="s">
        <v>48</v>
      </c>
      <c r="H20" s="389"/>
      <c r="I20" s="376"/>
      <c r="J20" s="92" t="s">
        <v>21</v>
      </c>
      <c r="K20" s="390" t="s">
        <v>21</v>
      </c>
      <c r="M20" s="84"/>
    </row>
    <row r="21" spans="1:19" ht="16.8" thickBot="1">
      <c r="A21" s="391"/>
      <c r="B21" s="665">
        <v>44675</v>
      </c>
      <c r="C21" s="666"/>
      <c r="D21" s="392" t="s">
        <v>49</v>
      </c>
      <c r="E21" s="667" t="s">
        <v>50</v>
      </c>
      <c r="F21" s="668"/>
      <c r="G21" s="83" t="s">
        <v>51</v>
      </c>
      <c r="H21" s="669" t="s">
        <v>296</v>
      </c>
      <c r="I21" s="670"/>
      <c r="J21" s="670"/>
      <c r="K21" s="670"/>
      <c r="L21" s="670"/>
      <c r="M21" s="94"/>
      <c r="N21" s="95"/>
    </row>
    <row r="22" spans="1:19" ht="36" customHeight="1" thickTop="1" thickBot="1">
      <c r="A22" s="393" t="s">
        <v>52</v>
      </c>
      <c r="B22" s="671" t="s">
        <v>53</v>
      </c>
      <c r="C22" s="672"/>
      <c r="D22" s="673"/>
      <c r="E22" s="96" t="s">
        <v>281</v>
      </c>
      <c r="F22" s="96" t="s">
        <v>295</v>
      </c>
      <c r="G22" s="394" t="s">
        <v>54</v>
      </c>
      <c r="H22" s="674" t="s">
        <v>55</v>
      </c>
      <c r="I22" s="675"/>
      <c r="J22" s="675"/>
      <c r="K22" s="675"/>
      <c r="L22" s="676"/>
      <c r="M22" s="395" t="s">
        <v>56</v>
      </c>
      <c r="N22" s="396" t="s">
        <v>57</v>
      </c>
      <c r="R22" s="75" t="s">
        <v>29</v>
      </c>
    </row>
    <row r="23" spans="1:19" ht="81.599999999999994" customHeight="1" thickBot="1">
      <c r="A23" s="397" t="s">
        <v>58</v>
      </c>
      <c r="B23" s="650" t="str">
        <f>IF(G23&gt;5,"☆☆☆☆",IF(AND(G23&gt;=2.39,G23&lt;5),"☆☆☆",IF(AND(G23&gt;=1.39,G23&lt;2.4),"☆☆",IF(AND(G23&gt;0,G23&lt;1.4),"☆",IF(AND(G23&gt;=-1.39,G23&lt;0),"★",IF(AND(G23&gt;=-2.39,G23&lt;-1.4),"★★",IF(AND(G23&gt;=-3.39,G23&lt;-2.4),"★★★")))))))</f>
        <v>★</v>
      </c>
      <c r="C23" s="651"/>
      <c r="D23" s="652"/>
      <c r="E23" s="528">
        <v>1.36</v>
      </c>
      <c r="F23" s="528">
        <v>1.68</v>
      </c>
      <c r="G23" s="246">
        <f>+E23-F23</f>
        <v>-0.31999999999999984</v>
      </c>
      <c r="H23" s="677" t="s">
        <v>364</v>
      </c>
      <c r="I23" s="678"/>
      <c r="J23" s="678"/>
      <c r="K23" s="678"/>
      <c r="L23" s="679"/>
      <c r="M23" s="611" t="s">
        <v>365</v>
      </c>
      <c r="N23" s="612">
        <v>44670</v>
      </c>
      <c r="O23" s="488" t="s">
        <v>246</v>
      </c>
    </row>
    <row r="24" spans="1:19" ht="66" customHeight="1" thickBot="1">
      <c r="A24" s="398" t="s">
        <v>59</v>
      </c>
      <c r="B24" s="650" t="str">
        <f t="shared" ref="B24" si="0">IF(G24&gt;5,"☆☆☆☆",IF(AND(G24&gt;=2.39,G24&lt;5),"☆☆☆",IF(AND(G24&gt;=1.39,G24&lt;2.4),"☆☆",IF(AND(G24&gt;0,G24&lt;1.4),"☆",IF(AND(G24&gt;=-1.39,G24&lt;0),"★",IF(AND(G24&gt;=-2.39,G24&lt;-1.4),"★★",IF(AND(G24&gt;=-3.39,G24&lt;-2.4),"★★★")))))))</f>
        <v>☆</v>
      </c>
      <c r="C24" s="651"/>
      <c r="D24" s="652"/>
      <c r="E24" s="528">
        <v>1.83</v>
      </c>
      <c r="F24" s="528">
        <v>2.33</v>
      </c>
      <c r="G24" s="356">
        <f t="shared" ref="G24:G70" si="1">+F24-E24</f>
        <v>0.5</v>
      </c>
      <c r="H24" s="680"/>
      <c r="I24" s="681"/>
      <c r="J24" s="681"/>
      <c r="K24" s="681"/>
      <c r="L24" s="682"/>
      <c r="M24" s="572"/>
      <c r="N24" s="573"/>
      <c r="O24" s="488" t="s">
        <v>59</v>
      </c>
      <c r="Q24" s="75" t="s">
        <v>29</v>
      </c>
    </row>
    <row r="25" spans="1:19" ht="81" customHeight="1" thickBot="1">
      <c r="A25" s="504" t="s">
        <v>60</v>
      </c>
      <c r="B25" s="650" t="str">
        <f t="shared" ref="B25:B70" si="2">IF(G25&gt;5,"☆☆☆☆",IF(AND(G25&gt;=2.39,G25&lt;5),"☆☆☆",IF(AND(G25&gt;=1.39,G25&lt;2.4),"☆☆",IF(AND(G25&gt;0,G25&lt;1.4),"☆",IF(AND(G25&gt;=-1.39,G25&lt;0),"★",IF(AND(G25&gt;=-2.39,G25&lt;-1.4),"★★",IF(AND(G25&gt;=-3.39,G25&lt;-2.4),"★★★")))))))</f>
        <v>☆</v>
      </c>
      <c r="C25" s="651"/>
      <c r="D25" s="652"/>
      <c r="E25" s="528">
        <v>2.33</v>
      </c>
      <c r="F25" s="528">
        <v>2.8</v>
      </c>
      <c r="G25" s="233">
        <f t="shared" si="1"/>
        <v>0.46999999999999975</v>
      </c>
      <c r="H25" s="653" t="s">
        <v>291</v>
      </c>
      <c r="I25" s="654"/>
      <c r="J25" s="654"/>
      <c r="K25" s="654"/>
      <c r="L25" s="655"/>
      <c r="M25" s="596" t="s">
        <v>290</v>
      </c>
      <c r="N25" s="262">
        <v>44663</v>
      </c>
      <c r="O25" s="488" t="s">
        <v>60</v>
      </c>
    </row>
    <row r="26" spans="1:19" ht="83.25" customHeight="1" thickBot="1">
      <c r="A26" s="504" t="s">
        <v>61</v>
      </c>
      <c r="B26" s="650" t="str">
        <f t="shared" si="2"/>
        <v>☆</v>
      </c>
      <c r="C26" s="651"/>
      <c r="D26" s="652"/>
      <c r="E26" s="528">
        <v>2.3199999999999998</v>
      </c>
      <c r="F26" s="187">
        <v>3.33</v>
      </c>
      <c r="G26" s="97">
        <f t="shared" si="1"/>
        <v>1.0100000000000002</v>
      </c>
      <c r="H26" s="653"/>
      <c r="I26" s="654"/>
      <c r="J26" s="654"/>
      <c r="K26" s="654"/>
      <c r="L26" s="655"/>
      <c r="M26" s="261"/>
      <c r="N26" s="262"/>
      <c r="O26" s="488" t="s">
        <v>61</v>
      </c>
    </row>
    <row r="27" spans="1:19" ht="78.599999999999994" customHeight="1" thickBot="1">
      <c r="A27" s="504" t="s">
        <v>62</v>
      </c>
      <c r="B27" s="650" t="str">
        <f t="shared" si="2"/>
        <v>☆</v>
      </c>
      <c r="C27" s="651"/>
      <c r="D27" s="652"/>
      <c r="E27" s="528">
        <v>1.35</v>
      </c>
      <c r="F27" s="528">
        <v>2.11</v>
      </c>
      <c r="G27" s="97">
        <f t="shared" si="1"/>
        <v>0.75999999999999979</v>
      </c>
      <c r="H27" s="653"/>
      <c r="I27" s="654"/>
      <c r="J27" s="654"/>
      <c r="K27" s="654"/>
      <c r="L27" s="655"/>
      <c r="M27" s="261"/>
      <c r="N27" s="262"/>
      <c r="O27" s="488" t="s">
        <v>62</v>
      </c>
    </row>
    <row r="28" spans="1:19" ht="87" customHeight="1" thickBot="1">
      <c r="A28" s="504" t="s">
        <v>63</v>
      </c>
      <c r="B28" s="650" t="str">
        <f t="shared" si="2"/>
        <v>☆☆</v>
      </c>
      <c r="C28" s="651"/>
      <c r="D28" s="652"/>
      <c r="E28" s="187">
        <v>3.9</v>
      </c>
      <c r="F28" s="527">
        <v>6.24</v>
      </c>
      <c r="G28" s="97">
        <f t="shared" si="1"/>
        <v>2.3400000000000003</v>
      </c>
      <c r="H28" s="653"/>
      <c r="I28" s="654"/>
      <c r="J28" s="654"/>
      <c r="K28" s="654"/>
      <c r="L28" s="655"/>
      <c r="M28" s="261"/>
      <c r="N28" s="262"/>
      <c r="O28" s="488" t="s">
        <v>63</v>
      </c>
    </row>
    <row r="29" spans="1:19" ht="71.25" customHeight="1" thickBot="1">
      <c r="A29" s="504" t="s">
        <v>64</v>
      </c>
      <c r="B29" s="650" t="str">
        <f t="shared" si="2"/>
        <v>☆☆</v>
      </c>
      <c r="C29" s="651"/>
      <c r="D29" s="652"/>
      <c r="E29" s="187">
        <v>3.34</v>
      </c>
      <c r="F29" s="187">
        <v>4.74</v>
      </c>
      <c r="G29" s="97">
        <f t="shared" si="1"/>
        <v>1.4000000000000004</v>
      </c>
      <c r="H29" s="653"/>
      <c r="I29" s="654"/>
      <c r="J29" s="654"/>
      <c r="K29" s="654"/>
      <c r="L29" s="655"/>
      <c r="M29" s="261"/>
      <c r="N29" s="262"/>
      <c r="O29" s="488" t="s">
        <v>64</v>
      </c>
    </row>
    <row r="30" spans="1:19" ht="73.5" customHeight="1" thickBot="1">
      <c r="A30" s="504" t="s">
        <v>65</v>
      </c>
      <c r="B30" s="650" t="str">
        <f t="shared" si="2"/>
        <v>☆</v>
      </c>
      <c r="C30" s="651"/>
      <c r="D30" s="652"/>
      <c r="E30" s="528">
        <v>1.83</v>
      </c>
      <c r="F30" s="528">
        <v>2.3199999999999998</v>
      </c>
      <c r="G30" s="97">
        <f t="shared" si="1"/>
        <v>0.48999999999999977</v>
      </c>
      <c r="H30" s="653"/>
      <c r="I30" s="654"/>
      <c r="J30" s="654"/>
      <c r="K30" s="654"/>
      <c r="L30" s="655"/>
      <c r="M30" s="261"/>
      <c r="N30" s="262"/>
      <c r="O30" s="488" t="s">
        <v>65</v>
      </c>
    </row>
    <row r="31" spans="1:19" ht="75.75" customHeight="1" thickBot="1">
      <c r="A31" s="504" t="s">
        <v>66</v>
      </c>
      <c r="B31" s="650" t="str">
        <f t="shared" si="2"/>
        <v>☆</v>
      </c>
      <c r="C31" s="651"/>
      <c r="D31" s="652"/>
      <c r="E31" s="528">
        <v>1.48</v>
      </c>
      <c r="F31" s="528">
        <v>1.79</v>
      </c>
      <c r="G31" s="97">
        <f t="shared" si="1"/>
        <v>0.31000000000000005</v>
      </c>
      <c r="H31" s="653" t="s">
        <v>288</v>
      </c>
      <c r="I31" s="654"/>
      <c r="J31" s="654"/>
      <c r="K31" s="654"/>
      <c r="L31" s="655"/>
      <c r="M31" s="261" t="s">
        <v>289</v>
      </c>
      <c r="N31" s="262">
        <v>44666</v>
      </c>
      <c r="O31" s="488" t="s">
        <v>66</v>
      </c>
    </row>
    <row r="32" spans="1:19" ht="96" customHeight="1" thickBot="1">
      <c r="A32" s="505" t="s">
        <v>67</v>
      </c>
      <c r="B32" s="650" t="str">
        <f t="shared" si="2"/>
        <v>☆☆</v>
      </c>
      <c r="C32" s="651"/>
      <c r="D32" s="652"/>
      <c r="E32" s="187">
        <v>3.26</v>
      </c>
      <c r="F32" s="187">
        <v>5.17</v>
      </c>
      <c r="G32" s="97">
        <f t="shared" si="1"/>
        <v>1.9100000000000001</v>
      </c>
      <c r="H32" s="653"/>
      <c r="I32" s="654"/>
      <c r="J32" s="654"/>
      <c r="K32" s="654"/>
      <c r="L32" s="655"/>
      <c r="M32" s="261"/>
      <c r="N32" s="262"/>
      <c r="O32" s="488" t="s">
        <v>67</v>
      </c>
    </row>
    <row r="33" spans="1:16" ht="94.95" customHeight="1" thickBot="1">
      <c r="A33" s="506" t="s">
        <v>68</v>
      </c>
      <c r="B33" s="650" t="str">
        <f t="shared" si="2"/>
        <v>☆</v>
      </c>
      <c r="C33" s="651"/>
      <c r="D33" s="652"/>
      <c r="E33" s="187">
        <v>3.38</v>
      </c>
      <c r="F33" s="187">
        <v>3.78</v>
      </c>
      <c r="G33" s="97">
        <f t="shared" si="1"/>
        <v>0.39999999999999991</v>
      </c>
      <c r="H33" s="653"/>
      <c r="I33" s="654"/>
      <c r="J33" s="654"/>
      <c r="K33" s="654"/>
      <c r="L33" s="655"/>
      <c r="M33" s="261"/>
      <c r="N33" s="262"/>
      <c r="O33" s="488" t="s">
        <v>68</v>
      </c>
    </row>
    <row r="34" spans="1:16" ht="81" customHeight="1" thickBot="1">
      <c r="A34" s="398" t="s">
        <v>69</v>
      </c>
      <c r="B34" s="650" t="str">
        <f t="shared" si="2"/>
        <v>☆</v>
      </c>
      <c r="C34" s="651"/>
      <c r="D34" s="652"/>
      <c r="E34" s="187">
        <v>3.53</v>
      </c>
      <c r="F34" s="187">
        <v>4.21</v>
      </c>
      <c r="G34" s="97">
        <f t="shared" si="1"/>
        <v>0.68000000000000016</v>
      </c>
      <c r="H34" s="653"/>
      <c r="I34" s="654"/>
      <c r="J34" s="654"/>
      <c r="K34" s="654"/>
      <c r="L34" s="655"/>
      <c r="M34" s="597"/>
      <c r="N34" s="598"/>
      <c r="O34" s="488" t="s">
        <v>69</v>
      </c>
    </row>
    <row r="35" spans="1:16" ht="94.5" customHeight="1" thickBot="1">
      <c r="A35" s="505" t="s">
        <v>70</v>
      </c>
      <c r="B35" s="650" t="str">
        <f t="shared" si="2"/>
        <v>☆</v>
      </c>
      <c r="C35" s="651"/>
      <c r="D35" s="652"/>
      <c r="E35" s="187">
        <v>3.52</v>
      </c>
      <c r="F35" s="187">
        <v>4.55</v>
      </c>
      <c r="G35" s="97">
        <f t="shared" si="1"/>
        <v>1.0299999999999998</v>
      </c>
      <c r="H35" s="683"/>
      <c r="I35" s="684"/>
      <c r="J35" s="684"/>
      <c r="K35" s="684"/>
      <c r="L35" s="685"/>
      <c r="M35" s="599"/>
      <c r="N35" s="600"/>
      <c r="O35" s="488" t="s">
        <v>70</v>
      </c>
    </row>
    <row r="36" spans="1:16" ht="92.4" customHeight="1" thickBot="1">
      <c r="A36" s="507" t="s">
        <v>71</v>
      </c>
      <c r="B36" s="650" t="str">
        <f t="shared" si="2"/>
        <v>☆</v>
      </c>
      <c r="C36" s="651"/>
      <c r="D36" s="652"/>
      <c r="E36" s="187">
        <v>3.15</v>
      </c>
      <c r="F36" s="187">
        <v>3.45</v>
      </c>
      <c r="G36" s="97">
        <f t="shared" si="1"/>
        <v>0.30000000000000027</v>
      </c>
      <c r="H36" s="653"/>
      <c r="I36" s="654"/>
      <c r="J36" s="654"/>
      <c r="K36" s="654"/>
      <c r="L36" s="655"/>
      <c r="M36" s="601"/>
      <c r="N36" s="602"/>
      <c r="O36" s="488" t="s">
        <v>71</v>
      </c>
    </row>
    <row r="37" spans="1:16" ht="87.75" customHeight="1" thickBot="1">
      <c r="A37" s="504" t="s">
        <v>72</v>
      </c>
      <c r="B37" s="650" t="str">
        <f t="shared" si="2"/>
        <v>☆</v>
      </c>
      <c r="C37" s="651"/>
      <c r="D37" s="652"/>
      <c r="E37" s="528">
        <v>0.89</v>
      </c>
      <c r="F37" s="528">
        <v>1.18</v>
      </c>
      <c r="G37" s="97">
        <f t="shared" si="1"/>
        <v>0.28999999999999992</v>
      </c>
      <c r="H37" s="653"/>
      <c r="I37" s="654"/>
      <c r="J37" s="654"/>
      <c r="K37" s="654"/>
      <c r="L37" s="655"/>
      <c r="M37" s="261"/>
      <c r="N37" s="262"/>
      <c r="O37" s="488" t="s">
        <v>72</v>
      </c>
    </row>
    <row r="38" spans="1:16" ht="75.75" customHeight="1" thickBot="1">
      <c r="A38" s="504" t="s">
        <v>73</v>
      </c>
      <c r="B38" s="650" t="str">
        <f t="shared" si="2"/>
        <v>☆☆</v>
      </c>
      <c r="C38" s="651"/>
      <c r="D38" s="652"/>
      <c r="E38" s="187">
        <v>5.31</v>
      </c>
      <c r="F38" s="527">
        <v>7.55</v>
      </c>
      <c r="G38" s="97">
        <f t="shared" si="1"/>
        <v>2.2400000000000002</v>
      </c>
      <c r="H38" s="653"/>
      <c r="I38" s="654"/>
      <c r="J38" s="654"/>
      <c r="K38" s="654"/>
      <c r="L38" s="655"/>
      <c r="M38" s="603"/>
      <c r="N38" s="604"/>
      <c r="O38" s="488" t="s">
        <v>73</v>
      </c>
    </row>
    <row r="39" spans="1:16" ht="70.2" customHeight="1" thickBot="1">
      <c r="A39" s="504" t="s">
        <v>74</v>
      </c>
      <c r="B39" s="650" t="str">
        <f t="shared" si="2"/>
        <v>☆</v>
      </c>
      <c r="C39" s="651"/>
      <c r="D39" s="652"/>
      <c r="E39" s="187">
        <v>4.83</v>
      </c>
      <c r="F39" s="187">
        <v>5.45</v>
      </c>
      <c r="G39" s="97">
        <f t="shared" si="1"/>
        <v>0.62000000000000011</v>
      </c>
      <c r="H39" s="653"/>
      <c r="I39" s="654"/>
      <c r="J39" s="654"/>
      <c r="K39" s="654"/>
      <c r="L39" s="655"/>
      <c r="M39" s="601"/>
      <c r="N39" s="602"/>
      <c r="O39" s="488" t="s">
        <v>74</v>
      </c>
    </row>
    <row r="40" spans="1:16" ht="78.75" customHeight="1" thickBot="1">
      <c r="A40" s="504" t="s">
        <v>75</v>
      </c>
      <c r="B40" s="650" t="str">
        <f t="shared" si="2"/>
        <v>☆</v>
      </c>
      <c r="C40" s="651"/>
      <c r="D40" s="652"/>
      <c r="E40" s="187">
        <v>3.35</v>
      </c>
      <c r="F40" s="187">
        <v>3.65</v>
      </c>
      <c r="G40" s="97">
        <f t="shared" si="1"/>
        <v>0.29999999999999982</v>
      </c>
      <c r="H40" s="653"/>
      <c r="I40" s="654"/>
      <c r="J40" s="654"/>
      <c r="K40" s="654"/>
      <c r="L40" s="655"/>
      <c r="M40" s="603"/>
      <c r="N40" s="604"/>
      <c r="O40" s="488" t="s">
        <v>75</v>
      </c>
    </row>
    <row r="41" spans="1:16" ht="66" customHeight="1" thickBot="1">
      <c r="A41" s="504" t="s">
        <v>76</v>
      </c>
      <c r="B41" s="650" t="str">
        <f t="shared" si="2"/>
        <v>★</v>
      </c>
      <c r="C41" s="651"/>
      <c r="D41" s="652"/>
      <c r="E41" s="187">
        <v>3.08</v>
      </c>
      <c r="F41" s="187">
        <v>3</v>
      </c>
      <c r="G41" s="97">
        <f t="shared" si="1"/>
        <v>-8.0000000000000071E-2</v>
      </c>
      <c r="H41" s="653"/>
      <c r="I41" s="654"/>
      <c r="J41" s="654"/>
      <c r="K41" s="654"/>
      <c r="L41" s="655"/>
      <c r="M41" s="261"/>
      <c r="N41" s="262"/>
      <c r="O41" s="488" t="s">
        <v>76</v>
      </c>
    </row>
    <row r="42" spans="1:16" ht="77.25" customHeight="1" thickBot="1">
      <c r="A42" s="504" t="s">
        <v>77</v>
      </c>
      <c r="B42" s="650" t="str">
        <f t="shared" si="2"/>
        <v>☆☆</v>
      </c>
      <c r="C42" s="651"/>
      <c r="D42" s="652"/>
      <c r="E42" s="528">
        <v>2.57</v>
      </c>
      <c r="F42" s="187">
        <v>4.3</v>
      </c>
      <c r="G42" s="97">
        <f t="shared" si="1"/>
        <v>1.73</v>
      </c>
      <c r="H42" s="677" t="s">
        <v>362</v>
      </c>
      <c r="I42" s="678"/>
      <c r="J42" s="678"/>
      <c r="K42" s="678"/>
      <c r="L42" s="679"/>
      <c r="M42" s="610" t="s">
        <v>363</v>
      </c>
      <c r="N42" s="609">
        <v>44673</v>
      </c>
      <c r="O42" s="488" t="s">
        <v>77</v>
      </c>
      <c r="P42" s="75" t="s">
        <v>218</v>
      </c>
    </row>
    <row r="43" spans="1:16" ht="69.75" customHeight="1" thickBot="1">
      <c r="A43" s="504" t="s">
        <v>78</v>
      </c>
      <c r="B43" s="650" t="str">
        <f t="shared" si="2"/>
        <v>☆</v>
      </c>
      <c r="C43" s="651"/>
      <c r="D43" s="652"/>
      <c r="E43" s="528">
        <v>2.02</v>
      </c>
      <c r="F43" s="528">
        <v>2.83</v>
      </c>
      <c r="G43" s="97">
        <f t="shared" si="1"/>
        <v>0.81</v>
      </c>
      <c r="H43" s="653"/>
      <c r="I43" s="654"/>
      <c r="J43" s="654"/>
      <c r="K43" s="654"/>
      <c r="L43" s="655"/>
      <c r="M43" s="261"/>
      <c r="N43" s="262"/>
      <c r="O43" s="488" t="s">
        <v>78</v>
      </c>
    </row>
    <row r="44" spans="1:16" ht="77.25" customHeight="1" thickBot="1">
      <c r="A44" s="508" t="s">
        <v>79</v>
      </c>
      <c r="B44" s="650" t="str">
        <f t="shared" si="2"/>
        <v>☆</v>
      </c>
      <c r="C44" s="651"/>
      <c r="D44" s="652"/>
      <c r="E44" s="528">
        <v>2.33</v>
      </c>
      <c r="F44" s="187">
        <v>3.02</v>
      </c>
      <c r="G44" s="97">
        <f t="shared" si="1"/>
        <v>0.69</v>
      </c>
      <c r="H44" s="686"/>
      <c r="I44" s="681"/>
      <c r="J44" s="681"/>
      <c r="K44" s="681"/>
      <c r="L44" s="682"/>
      <c r="M44" s="572"/>
      <c r="N44" s="573"/>
      <c r="O44" s="488" t="s">
        <v>79</v>
      </c>
    </row>
    <row r="45" spans="1:16" ht="81.75" customHeight="1" thickBot="1">
      <c r="A45" s="504" t="s">
        <v>80</v>
      </c>
      <c r="B45" s="650" t="str">
        <f t="shared" si="2"/>
        <v>☆</v>
      </c>
      <c r="C45" s="651"/>
      <c r="D45" s="652"/>
      <c r="E45" s="528">
        <v>2.4900000000000002</v>
      </c>
      <c r="F45" s="528">
        <v>2.71</v>
      </c>
      <c r="G45" s="97">
        <f t="shared" si="1"/>
        <v>0.21999999999999975</v>
      </c>
      <c r="H45" s="686"/>
      <c r="I45" s="681"/>
      <c r="J45" s="681"/>
      <c r="K45" s="681"/>
      <c r="L45" s="682"/>
      <c r="M45" s="572"/>
      <c r="N45" s="576"/>
      <c r="O45" s="488" t="s">
        <v>80</v>
      </c>
    </row>
    <row r="46" spans="1:16" ht="72.75" customHeight="1" thickBot="1">
      <c r="A46" s="504" t="s">
        <v>81</v>
      </c>
      <c r="B46" s="650" t="str">
        <f t="shared" si="2"/>
        <v>★</v>
      </c>
      <c r="C46" s="651"/>
      <c r="D46" s="652"/>
      <c r="E46" s="528">
        <v>2.38</v>
      </c>
      <c r="F46" s="528">
        <v>2.29</v>
      </c>
      <c r="G46" s="97">
        <f t="shared" si="1"/>
        <v>-8.9999999999999858E-2</v>
      </c>
      <c r="H46" s="686"/>
      <c r="I46" s="681"/>
      <c r="J46" s="681"/>
      <c r="K46" s="681"/>
      <c r="L46" s="682"/>
      <c r="M46" s="572"/>
      <c r="N46" s="573"/>
      <c r="O46" s="488" t="s">
        <v>81</v>
      </c>
    </row>
    <row r="47" spans="1:16" ht="81.75" customHeight="1" thickBot="1">
      <c r="A47" s="504" t="s">
        <v>82</v>
      </c>
      <c r="B47" s="650" t="str">
        <f t="shared" si="2"/>
        <v>☆</v>
      </c>
      <c r="C47" s="651"/>
      <c r="D47" s="652"/>
      <c r="E47" s="528">
        <v>1.89</v>
      </c>
      <c r="F47" s="528">
        <v>2.31</v>
      </c>
      <c r="G47" s="97">
        <f t="shared" si="1"/>
        <v>0.42000000000000015</v>
      </c>
      <c r="H47" s="686"/>
      <c r="I47" s="681"/>
      <c r="J47" s="681"/>
      <c r="K47" s="681"/>
      <c r="L47" s="682"/>
      <c r="M47" s="577"/>
      <c r="N47" s="573"/>
      <c r="O47" s="488" t="s">
        <v>82</v>
      </c>
    </row>
    <row r="48" spans="1:16" ht="78.75" customHeight="1" thickBot="1">
      <c r="A48" s="504" t="s">
        <v>83</v>
      </c>
      <c r="B48" s="650" t="str">
        <f t="shared" si="2"/>
        <v>☆</v>
      </c>
      <c r="C48" s="651"/>
      <c r="D48" s="652"/>
      <c r="E48" s="528">
        <v>1.45</v>
      </c>
      <c r="F48" s="528">
        <v>1.78</v>
      </c>
      <c r="G48" s="97">
        <f t="shared" si="1"/>
        <v>0.33000000000000007</v>
      </c>
      <c r="H48" s="687"/>
      <c r="I48" s="688"/>
      <c r="J48" s="688"/>
      <c r="K48" s="688"/>
      <c r="L48" s="689"/>
      <c r="M48" s="572"/>
      <c r="N48" s="573"/>
      <c r="O48" s="488" t="s">
        <v>83</v>
      </c>
    </row>
    <row r="49" spans="1:15" ht="74.25" customHeight="1" thickBot="1">
      <c r="A49" s="504" t="s">
        <v>84</v>
      </c>
      <c r="B49" s="650" t="str">
        <f t="shared" si="2"/>
        <v>☆</v>
      </c>
      <c r="C49" s="651"/>
      <c r="D49" s="652"/>
      <c r="E49" s="528">
        <v>1.93</v>
      </c>
      <c r="F49" s="528">
        <v>2.4300000000000002</v>
      </c>
      <c r="G49" s="97">
        <f t="shared" si="1"/>
        <v>0.50000000000000022</v>
      </c>
      <c r="H49" s="686"/>
      <c r="I49" s="681"/>
      <c r="J49" s="681"/>
      <c r="K49" s="681"/>
      <c r="L49" s="682"/>
      <c r="M49" s="578"/>
      <c r="N49" s="573"/>
      <c r="O49" s="488" t="s">
        <v>84</v>
      </c>
    </row>
    <row r="50" spans="1:15" ht="73.2" customHeight="1" thickBot="1">
      <c r="A50" s="504" t="s">
        <v>85</v>
      </c>
      <c r="B50" s="650" t="str">
        <f t="shared" si="2"/>
        <v>☆</v>
      </c>
      <c r="C50" s="651"/>
      <c r="D50" s="652"/>
      <c r="E50" s="528">
        <v>2.76</v>
      </c>
      <c r="F50" s="187">
        <v>3.34</v>
      </c>
      <c r="G50" s="97">
        <f t="shared" si="1"/>
        <v>0.58000000000000007</v>
      </c>
      <c r="H50" s="687"/>
      <c r="I50" s="688"/>
      <c r="J50" s="688"/>
      <c r="K50" s="688"/>
      <c r="L50" s="689"/>
      <c r="M50" s="572"/>
      <c r="N50" s="573"/>
      <c r="O50" s="488" t="s">
        <v>85</v>
      </c>
    </row>
    <row r="51" spans="1:15" ht="73.5" customHeight="1" thickBot="1">
      <c r="A51" s="504" t="s">
        <v>86</v>
      </c>
      <c r="B51" s="650" t="str">
        <f t="shared" si="2"/>
        <v>☆☆</v>
      </c>
      <c r="C51" s="651"/>
      <c r="D51" s="652"/>
      <c r="E51" s="528">
        <v>1.71</v>
      </c>
      <c r="F51" s="187">
        <v>3.12</v>
      </c>
      <c r="G51" s="97">
        <f t="shared" si="1"/>
        <v>1.4100000000000001</v>
      </c>
      <c r="H51" s="686"/>
      <c r="I51" s="681"/>
      <c r="J51" s="681"/>
      <c r="K51" s="681"/>
      <c r="L51" s="682"/>
      <c r="M51" s="574"/>
      <c r="N51" s="575"/>
      <c r="O51" s="488" t="s">
        <v>86</v>
      </c>
    </row>
    <row r="52" spans="1:15" ht="91.95" customHeight="1" thickBot="1">
      <c r="A52" s="504" t="s">
        <v>87</v>
      </c>
      <c r="B52" s="650" t="str">
        <f t="shared" si="2"/>
        <v>☆</v>
      </c>
      <c r="C52" s="651"/>
      <c r="D52" s="652"/>
      <c r="E52" s="528">
        <v>1.83</v>
      </c>
      <c r="F52" s="528">
        <v>1.97</v>
      </c>
      <c r="G52" s="97">
        <f t="shared" si="1"/>
        <v>0.1399999999999999</v>
      </c>
      <c r="H52" s="686"/>
      <c r="I52" s="681"/>
      <c r="J52" s="681"/>
      <c r="K52" s="681"/>
      <c r="L52" s="682"/>
      <c r="M52" s="572"/>
      <c r="N52" s="573"/>
      <c r="O52" s="488" t="s">
        <v>87</v>
      </c>
    </row>
    <row r="53" spans="1:15" ht="77.25" customHeight="1" thickBot="1">
      <c r="A53" s="504" t="s">
        <v>88</v>
      </c>
      <c r="B53" s="650" t="str">
        <f t="shared" si="2"/>
        <v>☆</v>
      </c>
      <c r="C53" s="651"/>
      <c r="D53" s="652"/>
      <c r="E53" s="187">
        <v>4.58</v>
      </c>
      <c r="F53" s="187">
        <v>5</v>
      </c>
      <c r="G53" s="97">
        <f t="shared" si="1"/>
        <v>0.41999999999999993</v>
      </c>
      <c r="H53" s="677" t="s">
        <v>360</v>
      </c>
      <c r="I53" s="678"/>
      <c r="J53" s="678"/>
      <c r="K53" s="678"/>
      <c r="L53" s="679"/>
      <c r="M53" s="608" t="s">
        <v>361</v>
      </c>
      <c r="N53" s="609">
        <v>44673</v>
      </c>
      <c r="O53" s="488" t="s">
        <v>88</v>
      </c>
    </row>
    <row r="54" spans="1:15" ht="63.75" customHeight="1" thickBot="1">
      <c r="A54" s="504" t="s">
        <v>89</v>
      </c>
      <c r="B54" s="650" t="str">
        <f t="shared" si="2"/>
        <v>☆</v>
      </c>
      <c r="C54" s="651"/>
      <c r="D54" s="652"/>
      <c r="E54" s="187">
        <v>5.09</v>
      </c>
      <c r="F54" s="527">
        <v>6.26</v>
      </c>
      <c r="G54" s="97">
        <f t="shared" si="1"/>
        <v>1.17</v>
      </c>
      <c r="H54" s="686"/>
      <c r="I54" s="681"/>
      <c r="J54" s="681"/>
      <c r="K54" s="681"/>
      <c r="L54" s="682"/>
      <c r="M54" s="572"/>
      <c r="N54" s="573"/>
      <c r="O54" s="488" t="s">
        <v>89</v>
      </c>
    </row>
    <row r="55" spans="1:15" ht="75" customHeight="1" thickBot="1">
      <c r="A55" s="504" t="s">
        <v>90</v>
      </c>
      <c r="B55" s="650" t="str">
        <f t="shared" si="2"/>
        <v>★</v>
      </c>
      <c r="C55" s="651"/>
      <c r="D55" s="652"/>
      <c r="E55" s="187">
        <v>3.24</v>
      </c>
      <c r="F55" s="187">
        <v>3.15</v>
      </c>
      <c r="G55" s="97">
        <f t="shared" si="1"/>
        <v>-9.0000000000000302E-2</v>
      </c>
      <c r="H55" s="686"/>
      <c r="I55" s="681"/>
      <c r="J55" s="681"/>
      <c r="K55" s="681"/>
      <c r="L55" s="682"/>
      <c r="M55" s="572"/>
      <c r="N55" s="573"/>
      <c r="O55" s="488" t="s">
        <v>90</v>
      </c>
    </row>
    <row r="56" spans="1:15" ht="80.25" customHeight="1" thickBot="1">
      <c r="A56" s="504" t="s">
        <v>91</v>
      </c>
      <c r="B56" s="650" t="str">
        <f t="shared" si="2"/>
        <v>☆</v>
      </c>
      <c r="C56" s="651"/>
      <c r="D56" s="652"/>
      <c r="E56" s="187">
        <v>3.13</v>
      </c>
      <c r="F56" s="187">
        <v>3.68</v>
      </c>
      <c r="G56" s="97">
        <f t="shared" si="1"/>
        <v>0.55000000000000027</v>
      </c>
      <c r="H56" s="686"/>
      <c r="I56" s="681"/>
      <c r="J56" s="681"/>
      <c r="K56" s="681"/>
      <c r="L56" s="682"/>
      <c r="M56" s="572"/>
      <c r="N56" s="573"/>
      <c r="O56" s="488" t="s">
        <v>91</v>
      </c>
    </row>
    <row r="57" spans="1:15" ht="63.75" customHeight="1" thickBot="1">
      <c r="A57" s="504" t="s">
        <v>92</v>
      </c>
      <c r="B57" s="650" t="str">
        <f t="shared" si="2"/>
        <v>☆</v>
      </c>
      <c r="C57" s="651"/>
      <c r="D57" s="652"/>
      <c r="E57" s="187">
        <v>4.78</v>
      </c>
      <c r="F57" s="187">
        <v>5.07</v>
      </c>
      <c r="G57" s="97">
        <f t="shared" si="1"/>
        <v>0.29000000000000004</v>
      </c>
      <c r="H57" s="687"/>
      <c r="I57" s="688"/>
      <c r="J57" s="688"/>
      <c r="K57" s="688"/>
      <c r="L57" s="689"/>
      <c r="M57" s="572"/>
      <c r="N57" s="573"/>
      <c r="O57" s="488" t="s">
        <v>92</v>
      </c>
    </row>
    <row r="58" spans="1:15" ht="69.75" customHeight="1" thickBot="1">
      <c r="A58" s="504" t="s">
        <v>93</v>
      </c>
      <c r="B58" s="650" t="str">
        <f t="shared" si="2"/>
        <v>★</v>
      </c>
      <c r="C58" s="651"/>
      <c r="D58" s="652"/>
      <c r="E58" s="528">
        <v>2.04</v>
      </c>
      <c r="F58" s="528">
        <v>1.7</v>
      </c>
      <c r="G58" s="97">
        <f t="shared" si="1"/>
        <v>-0.34000000000000008</v>
      </c>
      <c r="H58" s="686"/>
      <c r="I58" s="681"/>
      <c r="J58" s="681"/>
      <c r="K58" s="681"/>
      <c r="L58" s="682"/>
      <c r="M58" s="572"/>
      <c r="N58" s="573"/>
      <c r="O58" s="488" t="s">
        <v>93</v>
      </c>
    </row>
    <row r="59" spans="1:15" ht="76.2" customHeight="1" thickBot="1">
      <c r="A59" s="504" t="s">
        <v>94</v>
      </c>
      <c r="B59" s="650" t="str">
        <f t="shared" si="2"/>
        <v>☆</v>
      </c>
      <c r="C59" s="651"/>
      <c r="D59" s="652"/>
      <c r="E59" s="187">
        <v>4</v>
      </c>
      <c r="F59" s="187">
        <v>4.1100000000000003</v>
      </c>
      <c r="G59" s="97">
        <f t="shared" si="1"/>
        <v>0.11000000000000032</v>
      </c>
      <c r="H59" s="686"/>
      <c r="I59" s="681"/>
      <c r="J59" s="681"/>
      <c r="K59" s="681"/>
      <c r="L59" s="682"/>
      <c r="M59" s="574"/>
      <c r="N59" s="575"/>
      <c r="O59" s="488" t="s">
        <v>94</v>
      </c>
    </row>
    <row r="60" spans="1:15" ht="91.95" customHeight="1" thickBot="1">
      <c r="A60" s="504" t="s">
        <v>95</v>
      </c>
      <c r="B60" s="650" t="str">
        <f t="shared" si="2"/>
        <v>☆</v>
      </c>
      <c r="C60" s="651"/>
      <c r="D60" s="652"/>
      <c r="E60" s="187">
        <v>4.6100000000000003</v>
      </c>
      <c r="F60" s="187">
        <v>5.67</v>
      </c>
      <c r="G60" s="97">
        <f t="shared" si="1"/>
        <v>1.0599999999999996</v>
      </c>
      <c r="H60" s="686"/>
      <c r="I60" s="681"/>
      <c r="J60" s="681"/>
      <c r="K60" s="681"/>
      <c r="L60" s="682"/>
      <c r="M60" s="572"/>
      <c r="N60" s="573"/>
      <c r="O60" s="488" t="s">
        <v>95</v>
      </c>
    </row>
    <row r="61" spans="1:15" ht="81" customHeight="1" thickBot="1">
      <c r="A61" s="504" t="s">
        <v>96</v>
      </c>
      <c r="B61" s="650" t="str">
        <f t="shared" si="2"/>
        <v>☆☆</v>
      </c>
      <c r="C61" s="651"/>
      <c r="D61" s="652"/>
      <c r="E61" s="528">
        <v>1.46</v>
      </c>
      <c r="F61" s="187">
        <v>3.25</v>
      </c>
      <c r="G61" s="97">
        <f t="shared" si="1"/>
        <v>1.79</v>
      </c>
      <c r="H61" s="686"/>
      <c r="I61" s="681"/>
      <c r="J61" s="681"/>
      <c r="K61" s="681"/>
      <c r="L61" s="682"/>
      <c r="M61" s="572"/>
      <c r="N61" s="573"/>
      <c r="O61" s="488" t="s">
        <v>96</v>
      </c>
    </row>
    <row r="62" spans="1:15" ht="75.599999999999994" customHeight="1" thickBot="1">
      <c r="A62" s="504" t="s">
        <v>97</v>
      </c>
      <c r="B62" s="650" t="str">
        <f t="shared" si="2"/>
        <v>☆</v>
      </c>
      <c r="C62" s="651"/>
      <c r="D62" s="652"/>
      <c r="E62" s="187">
        <v>4.8</v>
      </c>
      <c r="F62" s="187">
        <v>5.64</v>
      </c>
      <c r="G62" s="97">
        <f t="shared" si="1"/>
        <v>0.83999999999999986</v>
      </c>
      <c r="H62" s="686"/>
      <c r="I62" s="681"/>
      <c r="J62" s="681"/>
      <c r="K62" s="681"/>
      <c r="L62" s="682"/>
      <c r="M62" s="572"/>
      <c r="N62" s="573"/>
      <c r="O62" s="488" t="s">
        <v>97</v>
      </c>
    </row>
    <row r="63" spans="1:15" ht="87" customHeight="1" thickBot="1">
      <c r="A63" s="504" t="s">
        <v>98</v>
      </c>
      <c r="B63" s="650" t="str">
        <f t="shared" si="2"/>
        <v>☆</v>
      </c>
      <c r="C63" s="651"/>
      <c r="D63" s="652"/>
      <c r="E63" s="528">
        <v>2.2599999999999998</v>
      </c>
      <c r="F63" s="187">
        <v>3.39</v>
      </c>
      <c r="G63" s="97">
        <f t="shared" si="1"/>
        <v>1.1300000000000003</v>
      </c>
      <c r="H63" s="686"/>
      <c r="I63" s="681"/>
      <c r="J63" s="681"/>
      <c r="K63" s="681"/>
      <c r="L63" s="682"/>
      <c r="M63" s="579"/>
      <c r="N63" s="573"/>
      <c r="O63" s="488" t="s">
        <v>98</v>
      </c>
    </row>
    <row r="64" spans="1:15" ht="73.2" customHeight="1" thickBot="1">
      <c r="A64" s="504" t="s">
        <v>99</v>
      </c>
      <c r="B64" s="650" t="str">
        <f t="shared" si="2"/>
        <v>★</v>
      </c>
      <c r="C64" s="651"/>
      <c r="D64" s="652"/>
      <c r="E64" s="528">
        <v>2.64</v>
      </c>
      <c r="F64" s="528">
        <v>2.52</v>
      </c>
      <c r="G64" s="97">
        <f t="shared" si="1"/>
        <v>-0.12000000000000011</v>
      </c>
      <c r="H64" s="732"/>
      <c r="I64" s="733"/>
      <c r="J64" s="733"/>
      <c r="K64" s="733"/>
      <c r="L64" s="734"/>
      <c r="M64" s="572"/>
      <c r="N64" s="573"/>
      <c r="O64" s="488" t="s">
        <v>99</v>
      </c>
    </row>
    <row r="65" spans="1:18" ht="80.25" customHeight="1" thickBot="1">
      <c r="A65" s="504" t="s">
        <v>100</v>
      </c>
      <c r="B65" s="650" t="str">
        <f t="shared" si="2"/>
        <v>☆</v>
      </c>
      <c r="C65" s="651"/>
      <c r="D65" s="652"/>
      <c r="E65" s="187">
        <v>4.8600000000000003</v>
      </c>
      <c r="F65" s="187">
        <v>5.16</v>
      </c>
      <c r="G65" s="97">
        <f t="shared" si="1"/>
        <v>0.29999999999999982</v>
      </c>
      <c r="H65" s="580"/>
      <c r="I65" s="581"/>
      <c r="J65" s="581"/>
      <c r="K65" s="581"/>
      <c r="L65" s="582"/>
      <c r="M65" s="583"/>
      <c r="N65" s="573"/>
      <c r="O65" s="488" t="s">
        <v>100</v>
      </c>
    </row>
    <row r="66" spans="1:18" ht="88.5" customHeight="1" thickBot="1">
      <c r="A66" s="504" t="s">
        <v>101</v>
      </c>
      <c r="B66" s="650" t="str">
        <f t="shared" si="2"/>
        <v>☆☆</v>
      </c>
      <c r="C66" s="651"/>
      <c r="D66" s="652"/>
      <c r="E66" s="187">
        <v>4.8899999999999997</v>
      </c>
      <c r="F66" s="527">
        <v>6.81</v>
      </c>
      <c r="G66" s="97">
        <f t="shared" si="1"/>
        <v>1.92</v>
      </c>
      <c r="H66" s="687"/>
      <c r="I66" s="688"/>
      <c r="J66" s="688"/>
      <c r="K66" s="688"/>
      <c r="L66" s="689"/>
      <c r="M66" s="572"/>
      <c r="N66" s="573"/>
      <c r="O66" s="488" t="s">
        <v>101</v>
      </c>
    </row>
    <row r="67" spans="1:18" ht="78.75" customHeight="1" thickBot="1">
      <c r="A67" s="504" t="s">
        <v>102</v>
      </c>
      <c r="B67" s="650" t="str">
        <f t="shared" si="2"/>
        <v>★</v>
      </c>
      <c r="C67" s="651"/>
      <c r="D67" s="652"/>
      <c r="E67" s="527">
        <v>6.61</v>
      </c>
      <c r="F67" s="187">
        <v>5.89</v>
      </c>
      <c r="G67" s="97">
        <f t="shared" si="1"/>
        <v>-0.72000000000000064</v>
      </c>
      <c r="H67" s="686"/>
      <c r="I67" s="681"/>
      <c r="J67" s="681"/>
      <c r="K67" s="681"/>
      <c r="L67" s="682"/>
      <c r="M67" s="572"/>
      <c r="N67" s="573"/>
      <c r="O67" s="488" t="s">
        <v>102</v>
      </c>
    </row>
    <row r="68" spans="1:18" ht="63" customHeight="1" thickBot="1">
      <c r="A68" s="507" t="s">
        <v>103</v>
      </c>
      <c r="B68" s="650" t="str">
        <f t="shared" si="2"/>
        <v>★</v>
      </c>
      <c r="C68" s="651"/>
      <c r="D68" s="652"/>
      <c r="E68" s="187">
        <v>5.55</v>
      </c>
      <c r="F68" s="187">
        <v>4.92</v>
      </c>
      <c r="G68" s="97">
        <f t="shared" si="1"/>
        <v>-0.62999999999999989</v>
      </c>
      <c r="H68" s="686"/>
      <c r="I68" s="681"/>
      <c r="J68" s="681"/>
      <c r="K68" s="681"/>
      <c r="L68" s="682"/>
      <c r="M68" s="574"/>
      <c r="N68" s="573"/>
      <c r="O68" s="488" t="s">
        <v>103</v>
      </c>
    </row>
    <row r="69" spans="1:18" ht="72.75" customHeight="1" thickBot="1">
      <c r="A69" s="505" t="s">
        <v>104</v>
      </c>
      <c r="B69" s="650" t="str">
        <f t="shared" si="2"/>
        <v>☆</v>
      </c>
      <c r="C69" s="651"/>
      <c r="D69" s="652"/>
      <c r="E69" s="529">
        <v>1.32</v>
      </c>
      <c r="F69" s="529">
        <v>1.59</v>
      </c>
      <c r="G69" s="97">
        <f t="shared" si="1"/>
        <v>0.27</v>
      </c>
      <c r="H69" s="729"/>
      <c r="I69" s="730"/>
      <c r="J69" s="730"/>
      <c r="K69" s="730"/>
      <c r="L69" s="731"/>
      <c r="M69" s="261"/>
      <c r="N69" s="262"/>
      <c r="O69" s="488" t="s">
        <v>104</v>
      </c>
    </row>
    <row r="70" spans="1:18" ht="58.5" customHeight="1" thickBot="1">
      <c r="A70" s="399" t="s">
        <v>105</v>
      </c>
      <c r="B70" s="650" t="str">
        <f t="shared" si="2"/>
        <v>☆</v>
      </c>
      <c r="C70" s="651"/>
      <c r="D70" s="652"/>
      <c r="E70" s="561">
        <v>2.94</v>
      </c>
      <c r="F70" s="187">
        <v>3.54</v>
      </c>
      <c r="G70" s="257">
        <f t="shared" si="1"/>
        <v>0.60000000000000009</v>
      </c>
      <c r="H70" s="653"/>
      <c r="I70" s="654"/>
      <c r="J70" s="654"/>
      <c r="K70" s="654"/>
      <c r="L70" s="655"/>
      <c r="M70" s="400"/>
      <c r="N70" s="262"/>
      <c r="O70" s="488"/>
    </row>
    <row r="71" spans="1:18" ht="42.75" customHeight="1" thickBot="1">
      <c r="A71" s="401"/>
      <c r="B71" s="401"/>
      <c r="C71" s="401"/>
      <c r="D71" s="401"/>
      <c r="E71" s="720"/>
      <c r="F71" s="720"/>
      <c r="G71" s="720"/>
      <c r="H71" s="720"/>
      <c r="I71" s="720"/>
      <c r="J71" s="720"/>
      <c r="K71" s="720"/>
      <c r="L71" s="720"/>
      <c r="M71" s="76">
        <f>COUNTIF(E23:E69,"&gt;=10")</f>
        <v>0</v>
      </c>
      <c r="N71" s="76">
        <f>COUNTIF(F23:F69,"&gt;=10")</f>
        <v>0</v>
      </c>
      <c r="O71" s="76" t="s">
        <v>29</v>
      </c>
    </row>
    <row r="72" spans="1:18" ht="36.75" customHeight="1" thickBot="1">
      <c r="A72" s="98" t="s">
        <v>21</v>
      </c>
      <c r="B72" s="99"/>
      <c r="C72" s="167"/>
      <c r="D72" s="167"/>
      <c r="E72" s="721" t="s">
        <v>20</v>
      </c>
      <c r="F72" s="721"/>
      <c r="G72" s="721"/>
      <c r="H72" s="722" t="s">
        <v>270</v>
      </c>
      <c r="I72" s="723"/>
      <c r="J72" s="99"/>
      <c r="K72" s="100"/>
      <c r="L72" s="100"/>
      <c r="M72" s="101"/>
      <c r="N72" s="102"/>
    </row>
    <row r="73" spans="1:18" ht="36.75" customHeight="1" thickBot="1">
      <c r="A73" s="103"/>
      <c r="B73" s="402"/>
      <c r="C73" s="724" t="s">
        <v>106</v>
      </c>
      <c r="D73" s="725"/>
      <c r="E73" s="725"/>
      <c r="F73" s="726"/>
      <c r="G73" s="104">
        <f>+F70</f>
        <v>3.54</v>
      </c>
      <c r="H73" s="105" t="s">
        <v>107</v>
      </c>
      <c r="I73" s="727">
        <f>+G70</f>
        <v>0.60000000000000009</v>
      </c>
      <c r="J73" s="728"/>
      <c r="K73" s="403"/>
      <c r="L73" s="403"/>
      <c r="M73" s="404"/>
      <c r="N73" s="106"/>
    </row>
    <row r="74" spans="1:18" ht="36.75" customHeight="1" thickBot="1">
      <c r="A74" s="103"/>
      <c r="B74" s="402"/>
      <c r="C74" s="690" t="s">
        <v>108</v>
      </c>
      <c r="D74" s="691"/>
      <c r="E74" s="691"/>
      <c r="F74" s="692"/>
      <c r="G74" s="107">
        <f>+F35</f>
        <v>4.55</v>
      </c>
      <c r="H74" s="108" t="s">
        <v>107</v>
      </c>
      <c r="I74" s="693">
        <f>+G35</f>
        <v>1.0299999999999998</v>
      </c>
      <c r="J74" s="694"/>
      <c r="K74" s="403"/>
      <c r="L74" s="403"/>
      <c r="M74" s="404"/>
      <c r="N74" s="106"/>
      <c r="R74" s="449" t="s">
        <v>21</v>
      </c>
    </row>
    <row r="75" spans="1:18" ht="36.75" customHeight="1" thickBot="1">
      <c r="A75" s="103"/>
      <c r="B75" s="402"/>
      <c r="C75" s="695" t="s">
        <v>109</v>
      </c>
      <c r="D75" s="696"/>
      <c r="E75" s="696"/>
      <c r="F75" s="109" t="str">
        <f>VLOOKUP(G75,F:P,10,0)</f>
        <v>富山県</v>
      </c>
      <c r="G75" s="110">
        <f>MAX(F23:F70)</f>
        <v>7.55</v>
      </c>
      <c r="H75" s="697" t="s">
        <v>110</v>
      </c>
      <c r="I75" s="698"/>
      <c r="J75" s="698"/>
      <c r="K75" s="111">
        <f>+N71</f>
        <v>0</v>
      </c>
      <c r="L75" s="112" t="s">
        <v>111</v>
      </c>
      <c r="M75" s="113">
        <f>N71-M71</f>
        <v>0</v>
      </c>
      <c r="N75" s="106"/>
      <c r="R75" s="450"/>
    </row>
    <row r="76" spans="1:18" ht="36.75" customHeight="1" thickBot="1">
      <c r="A76" s="114"/>
      <c r="B76" s="115"/>
      <c r="C76" s="115"/>
      <c r="D76" s="115"/>
      <c r="E76" s="115"/>
      <c r="F76" s="115"/>
      <c r="G76" s="115"/>
      <c r="H76" s="115"/>
      <c r="I76" s="115"/>
      <c r="J76" s="115"/>
      <c r="K76" s="116"/>
      <c r="L76" s="116"/>
      <c r="M76" s="117"/>
      <c r="N76" s="118"/>
      <c r="R76" s="450"/>
    </row>
    <row r="77" spans="1:18" ht="30.75" customHeight="1">
      <c r="A77" s="150"/>
      <c r="B77" s="150"/>
      <c r="C77" s="150"/>
      <c r="D77" s="150"/>
      <c r="E77" s="150"/>
      <c r="F77" s="150"/>
      <c r="G77" s="150"/>
      <c r="H77" s="150"/>
      <c r="I77" s="150"/>
      <c r="J77" s="150"/>
      <c r="K77" s="405"/>
      <c r="L77" s="405"/>
      <c r="M77" s="406"/>
      <c r="N77" s="407"/>
      <c r="R77" s="451"/>
    </row>
    <row r="78" spans="1:18" ht="30.75" customHeight="1" thickBot="1">
      <c r="A78" s="408"/>
      <c r="B78" s="408"/>
      <c r="C78" s="408"/>
      <c r="D78" s="408"/>
      <c r="E78" s="408"/>
      <c r="F78" s="408"/>
      <c r="G78" s="408"/>
      <c r="H78" s="408"/>
      <c r="I78" s="408"/>
      <c r="J78" s="408"/>
      <c r="K78" s="409"/>
      <c r="L78" s="409"/>
      <c r="M78" s="410"/>
      <c r="N78" s="408"/>
    </row>
    <row r="79" spans="1:18" ht="24.75" customHeight="1" thickTop="1">
      <c r="A79" s="699">
        <v>2</v>
      </c>
      <c r="B79" s="702" t="s">
        <v>266</v>
      </c>
      <c r="C79" s="703"/>
      <c r="D79" s="703"/>
      <c r="E79" s="703"/>
      <c r="F79" s="704"/>
      <c r="G79" s="711" t="s">
        <v>267</v>
      </c>
      <c r="H79" s="712"/>
      <c r="I79" s="712"/>
      <c r="J79" s="712"/>
      <c r="K79" s="712"/>
      <c r="L79" s="712"/>
      <c r="M79" s="712"/>
      <c r="N79" s="713"/>
    </row>
    <row r="80" spans="1:18" ht="24.75" customHeight="1">
      <c r="A80" s="700"/>
      <c r="B80" s="705"/>
      <c r="C80" s="706"/>
      <c r="D80" s="706"/>
      <c r="E80" s="706"/>
      <c r="F80" s="707"/>
      <c r="G80" s="714"/>
      <c r="H80" s="715"/>
      <c r="I80" s="715"/>
      <c r="J80" s="715"/>
      <c r="K80" s="715"/>
      <c r="L80" s="715"/>
      <c r="M80" s="715"/>
      <c r="N80" s="716"/>
      <c r="O80" s="411" t="s">
        <v>29</v>
      </c>
      <c r="P80" s="411"/>
    </row>
    <row r="81" spans="1:16" ht="24.75" customHeight="1">
      <c r="A81" s="700"/>
      <c r="B81" s="705"/>
      <c r="C81" s="706"/>
      <c r="D81" s="706"/>
      <c r="E81" s="706"/>
      <c r="F81" s="707"/>
      <c r="G81" s="714"/>
      <c r="H81" s="715"/>
      <c r="I81" s="715"/>
      <c r="J81" s="715"/>
      <c r="K81" s="715"/>
      <c r="L81" s="715"/>
      <c r="M81" s="715"/>
      <c r="N81" s="716"/>
      <c r="O81" s="411" t="s">
        <v>21</v>
      </c>
      <c r="P81" s="411" t="s">
        <v>112</v>
      </c>
    </row>
    <row r="82" spans="1:16" ht="24.75" customHeight="1">
      <c r="A82" s="700"/>
      <c r="B82" s="705"/>
      <c r="C82" s="706"/>
      <c r="D82" s="706"/>
      <c r="E82" s="706"/>
      <c r="F82" s="707"/>
      <c r="G82" s="714"/>
      <c r="H82" s="715"/>
      <c r="I82" s="715"/>
      <c r="J82" s="715"/>
      <c r="K82" s="715"/>
      <c r="L82" s="715"/>
      <c r="M82" s="715"/>
      <c r="N82" s="716"/>
      <c r="O82" s="412"/>
      <c r="P82" s="411"/>
    </row>
    <row r="83" spans="1:16" ht="46.2" customHeight="1" thickBot="1">
      <c r="A83" s="701"/>
      <c r="B83" s="708"/>
      <c r="C83" s="709"/>
      <c r="D83" s="709"/>
      <c r="E83" s="709"/>
      <c r="F83" s="710"/>
      <c r="G83" s="717"/>
      <c r="H83" s="718"/>
      <c r="I83" s="718"/>
      <c r="J83" s="718"/>
      <c r="K83" s="718"/>
      <c r="L83" s="718"/>
      <c r="M83" s="718"/>
      <c r="N83" s="719"/>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7">
    <mergeCell ref="B67:D67"/>
    <mergeCell ref="H67:L67"/>
    <mergeCell ref="B68:D68"/>
    <mergeCell ref="H68:L68"/>
    <mergeCell ref="B69:D69"/>
    <mergeCell ref="H69:L69"/>
    <mergeCell ref="B64:D64"/>
    <mergeCell ref="H64:L64"/>
    <mergeCell ref="B65:D65"/>
    <mergeCell ref="B66:D66"/>
    <mergeCell ref="H66:L66"/>
    <mergeCell ref="C74:F74"/>
    <mergeCell ref="I74:J74"/>
    <mergeCell ref="C75:E75"/>
    <mergeCell ref="H75:J75"/>
    <mergeCell ref="A79:A83"/>
    <mergeCell ref="B79:F83"/>
    <mergeCell ref="G79:N83"/>
    <mergeCell ref="B70:D70"/>
    <mergeCell ref="H70:L70"/>
    <mergeCell ref="E71:L71"/>
    <mergeCell ref="E72:G72"/>
    <mergeCell ref="H72:I72"/>
    <mergeCell ref="C73:F73"/>
    <mergeCell ref="I73:J73"/>
    <mergeCell ref="B61:D61"/>
    <mergeCell ref="H61:L61"/>
    <mergeCell ref="B62:D62"/>
    <mergeCell ref="H62:L62"/>
    <mergeCell ref="B63:D63"/>
    <mergeCell ref="H63:L63"/>
    <mergeCell ref="B58:D58"/>
    <mergeCell ref="H58:L58"/>
    <mergeCell ref="B59:D59"/>
    <mergeCell ref="H59:L59"/>
    <mergeCell ref="B60:D60"/>
    <mergeCell ref="H60:L60"/>
    <mergeCell ref="B55:D55"/>
    <mergeCell ref="H55:L55"/>
    <mergeCell ref="B56:D56"/>
    <mergeCell ref="H56:L56"/>
    <mergeCell ref="B57:D57"/>
    <mergeCell ref="B52:D52"/>
    <mergeCell ref="H52:L52"/>
    <mergeCell ref="B53:D53"/>
    <mergeCell ref="H53:L53"/>
    <mergeCell ref="B54:D54"/>
    <mergeCell ref="H54:L54"/>
    <mergeCell ref="H57:L57"/>
    <mergeCell ref="B49:D49"/>
    <mergeCell ref="H49:L49"/>
    <mergeCell ref="B50:D50"/>
    <mergeCell ref="H50:L50"/>
    <mergeCell ref="B51:D51"/>
    <mergeCell ref="H51:L51"/>
    <mergeCell ref="B46:D46"/>
    <mergeCell ref="H46:L46"/>
    <mergeCell ref="B47:D47"/>
    <mergeCell ref="H47:L47"/>
    <mergeCell ref="B48:D48"/>
    <mergeCell ref="H48:L48"/>
    <mergeCell ref="B43:D43"/>
    <mergeCell ref="H43:L43"/>
    <mergeCell ref="B44:D44"/>
    <mergeCell ref="H44:L44"/>
    <mergeCell ref="B45:D45"/>
    <mergeCell ref="H45:L45"/>
    <mergeCell ref="B40:D40"/>
    <mergeCell ref="H40:L40"/>
    <mergeCell ref="B41:D41"/>
    <mergeCell ref="H41:L41"/>
    <mergeCell ref="B42:D42"/>
    <mergeCell ref="H42:L42"/>
    <mergeCell ref="B37:D37"/>
    <mergeCell ref="H37:L37"/>
    <mergeCell ref="B38:D38"/>
    <mergeCell ref="H38:L38"/>
    <mergeCell ref="B39:D39"/>
    <mergeCell ref="H39:L39"/>
    <mergeCell ref="B35:D35"/>
    <mergeCell ref="H35:L35"/>
    <mergeCell ref="B36:D36"/>
    <mergeCell ref="H36:L36"/>
    <mergeCell ref="B31:D31"/>
    <mergeCell ref="H31:L31"/>
    <mergeCell ref="B32:D32"/>
    <mergeCell ref="H32:L32"/>
    <mergeCell ref="B33:D33"/>
    <mergeCell ref="H33:L33"/>
    <mergeCell ref="B29:D29"/>
    <mergeCell ref="H29:L29"/>
    <mergeCell ref="B30:D30"/>
    <mergeCell ref="H30:L30"/>
    <mergeCell ref="B26:D26"/>
    <mergeCell ref="H26:L26"/>
    <mergeCell ref="B27:D27"/>
    <mergeCell ref="H27:L27"/>
    <mergeCell ref="B34:D34"/>
    <mergeCell ref="H34:L34"/>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B23:D23"/>
    <mergeCell ref="H23:L23"/>
    <mergeCell ref="B24:D24"/>
    <mergeCell ref="H24:L24"/>
  </mergeCells>
  <phoneticPr fontId="106"/>
  <conditionalFormatting sqref="G23:G70">
    <cfRule type="cellIs" dxfId="5" priority="4" stopIfTrue="1" operator="between">
      <formula>10.1</formula>
      <formula>20</formula>
    </cfRule>
    <cfRule type="cellIs" dxfId="4" priority="5" stopIfTrue="1" operator="between">
      <formula>1.01</formula>
      <formula>10</formula>
    </cfRule>
    <cfRule type="cellIs" dxfId="3" priority="6" stopIfTrue="1" operator="between">
      <formula>0.01</formula>
      <formula>1</formula>
    </cfRule>
  </conditionalFormatting>
  <conditionalFormatting sqref="N77">
    <cfRule type="cellIs" dxfId="2" priority="1" stopIfTrue="1" operator="between">
      <formula>10.1</formula>
      <formula>20</formula>
    </cfRule>
    <cfRule type="cellIs" dxfId="1" priority="2" stopIfTrue="1" operator="between">
      <formula>1.01</formula>
      <formula>10</formula>
    </cfRule>
    <cfRule type="cellIs" dxfId="0" priority="3"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4543C-0975-4FE6-B224-04F2DAC087C8}">
  <sheetPr>
    <pageSetUpPr fitToPage="1"/>
  </sheetPr>
  <dimension ref="A1:N25"/>
  <sheetViews>
    <sheetView view="pageBreakPreview" zoomScale="95" zoomScaleNormal="100" zoomScaleSheetLayoutView="95" workbookViewId="0">
      <selection activeCell="O9" sqref="O9"/>
    </sheetView>
  </sheetViews>
  <sheetFormatPr defaultColWidth="9" defaultRowHeight="13.2"/>
  <cols>
    <col min="1" max="10" width="12.109375" style="900" customWidth="1"/>
    <col min="11" max="11" width="17.77734375" style="900" customWidth="1"/>
    <col min="12" max="12" width="5" style="900" customWidth="1"/>
    <col min="13" max="13" width="3.44140625" style="900" customWidth="1"/>
    <col min="14" max="256" width="9" style="900"/>
    <col min="257" max="257" width="4.88671875" style="900" customWidth="1"/>
    <col min="258" max="264" width="9" style="900"/>
    <col min="265" max="265" width="6" style="900" customWidth="1"/>
    <col min="266" max="266" width="9" style="900"/>
    <col min="267" max="267" width="11.6640625" style="900" customWidth="1"/>
    <col min="268" max="268" width="4.21875" style="900" customWidth="1"/>
    <col min="269" max="269" width="3.44140625" style="900" customWidth="1"/>
    <col min="270" max="512" width="9" style="900"/>
    <col min="513" max="513" width="4.88671875" style="900" customWidth="1"/>
    <col min="514" max="520" width="9" style="900"/>
    <col min="521" max="521" width="6" style="900" customWidth="1"/>
    <col min="522" max="522" width="9" style="900"/>
    <col min="523" max="523" width="11.6640625" style="900" customWidth="1"/>
    <col min="524" max="524" width="4.21875" style="900" customWidth="1"/>
    <col min="525" max="525" width="3.44140625" style="900" customWidth="1"/>
    <col min="526" max="768" width="9" style="900"/>
    <col min="769" max="769" width="4.88671875" style="900" customWidth="1"/>
    <col min="770" max="776" width="9" style="900"/>
    <col min="777" max="777" width="6" style="900" customWidth="1"/>
    <col min="778" max="778" width="9" style="900"/>
    <col min="779" max="779" width="11.6640625" style="900" customWidth="1"/>
    <col min="780" max="780" width="4.21875" style="900" customWidth="1"/>
    <col min="781" max="781" width="3.44140625" style="900" customWidth="1"/>
    <col min="782" max="1024" width="9" style="900"/>
    <col min="1025" max="1025" width="4.88671875" style="900" customWidth="1"/>
    <col min="1026" max="1032" width="9" style="900"/>
    <col min="1033" max="1033" width="6" style="900" customWidth="1"/>
    <col min="1034" max="1034" width="9" style="900"/>
    <col min="1035" max="1035" width="11.6640625" style="900" customWidth="1"/>
    <col min="1036" max="1036" width="4.21875" style="900" customWidth="1"/>
    <col min="1037" max="1037" width="3.44140625" style="900" customWidth="1"/>
    <col min="1038" max="1280" width="9" style="900"/>
    <col min="1281" max="1281" width="4.88671875" style="900" customWidth="1"/>
    <col min="1282" max="1288" width="9" style="900"/>
    <col min="1289" max="1289" width="6" style="900" customWidth="1"/>
    <col min="1290" max="1290" width="9" style="900"/>
    <col min="1291" max="1291" width="11.6640625" style="900" customWidth="1"/>
    <col min="1292" max="1292" width="4.21875" style="900" customWidth="1"/>
    <col min="1293" max="1293" width="3.44140625" style="900" customWidth="1"/>
    <col min="1294" max="1536" width="9" style="900"/>
    <col min="1537" max="1537" width="4.88671875" style="900" customWidth="1"/>
    <col min="1538" max="1544" width="9" style="900"/>
    <col min="1545" max="1545" width="6" style="900" customWidth="1"/>
    <col min="1546" max="1546" width="9" style="900"/>
    <col min="1547" max="1547" width="11.6640625" style="900" customWidth="1"/>
    <col min="1548" max="1548" width="4.21875" style="900" customWidth="1"/>
    <col min="1549" max="1549" width="3.44140625" style="900" customWidth="1"/>
    <col min="1550" max="1792" width="9" style="900"/>
    <col min="1793" max="1793" width="4.88671875" style="900" customWidth="1"/>
    <col min="1794" max="1800" width="9" style="900"/>
    <col min="1801" max="1801" width="6" style="900" customWidth="1"/>
    <col min="1802" max="1802" width="9" style="900"/>
    <col min="1803" max="1803" width="11.6640625" style="900" customWidth="1"/>
    <col min="1804" max="1804" width="4.21875" style="900" customWidth="1"/>
    <col min="1805" max="1805" width="3.44140625" style="900" customWidth="1"/>
    <col min="1806" max="2048" width="9" style="900"/>
    <col min="2049" max="2049" width="4.88671875" style="900" customWidth="1"/>
    <col min="2050" max="2056" width="9" style="900"/>
    <col min="2057" max="2057" width="6" style="900" customWidth="1"/>
    <col min="2058" max="2058" width="9" style="900"/>
    <col min="2059" max="2059" width="11.6640625" style="900" customWidth="1"/>
    <col min="2060" max="2060" width="4.21875" style="900" customWidth="1"/>
    <col min="2061" max="2061" width="3.44140625" style="900" customWidth="1"/>
    <col min="2062" max="2304" width="9" style="900"/>
    <col min="2305" max="2305" width="4.88671875" style="900" customWidth="1"/>
    <col min="2306" max="2312" width="9" style="900"/>
    <col min="2313" max="2313" width="6" style="900" customWidth="1"/>
    <col min="2314" max="2314" width="9" style="900"/>
    <col min="2315" max="2315" width="11.6640625" style="900" customWidth="1"/>
    <col min="2316" max="2316" width="4.21875" style="900" customWidth="1"/>
    <col min="2317" max="2317" width="3.44140625" style="900" customWidth="1"/>
    <col min="2318" max="2560" width="9" style="900"/>
    <col min="2561" max="2561" width="4.88671875" style="900" customWidth="1"/>
    <col min="2562" max="2568" width="9" style="900"/>
    <col min="2569" max="2569" width="6" style="900" customWidth="1"/>
    <col min="2570" max="2570" width="9" style="900"/>
    <col min="2571" max="2571" width="11.6640625" style="900" customWidth="1"/>
    <col min="2572" max="2572" width="4.21875" style="900" customWidth="1"/>
    <col min="2573" max="2573" width="3.44140625" style="900" customWidth="1"/>
    <col min="2574" max="2816" width="9" style="900"/>
    <col min="2817" max="2817" width="4.88671875" style="900" customWidth="1"/>
    <col min="2818" max="2824" width="9" style="900"/>
    <col min="2825" max="2825" width="6" style="900" customWidth="1"/>
    <col min="2826" max="2826" width="9" style="900"/>
    <col min="2827" max="2827" width="11.6640625" style="900" customWidth="1"/>
    <col min="2828" max="2828" width="4.21875" style="900" customWidth="1"/>
    <col min="2829" max="2829" width="3.44140625" style="900" customWidth="1"/>
    <col min="2830" max="3072" width="9" style="900"/>
    <col min="3073" max="3073" width="4.88671875" style="900" customWidth="1"/>
    <col min="3074" max="3080" width="9" style="900"/>
    <col min="3081" max="3081" width="6" style="900" customWidth="1"/>
    <col min="3082" max="3082" width="9" style="900"/>
    <col min="3083" max="3083" width="11.6640625" style="900" customWidth="1"/>
    <col min="3084" max="3084" width="4.21875" style="900" customWidth="1"/>
    <col min="3085" max="3085" width="3.44140625" style="900" customWidth="1"/>
    <col min="3086" max="3328" width="9" style="900"/>
    <col min="3329" max="3329" width="4.88671875" style="900" customWidth="1"/>
    <col min="3330" max="3336" width="9" style="900"/>
    <col min="3337" max="3337" width="6" style="900" customWidth="1"/>
    <col min="3338" max="3338" width="9" style="900"/>
    <col min="3339" max="3339" width="11.6640625" style="900" customWidth="1"/>
    <col min="3340" max="3340" width="4.21875" style="900" customWidth="1"/>
    <col min="3341" max="3341" width="3.44140625" style="900" customWidth="1"/>
    <col min="3342" max="3584" width="9" style="900"/>
    <col min="3585" max="3585" width="4.88671875" style="900" customWidth="1"/>
    <col min="3586" max="3592" width="9" style="900"/>
    <col min="3593" max="3593" width="6" style="900" customWidth="1"/>
    <col min="3594" max="3594" width="9" style="900"/>
    <col min="3595" max="3595" width="11.6640625" style="900" customWidth="1"/>
    <col min="3596" max="3596" width="4.21875" style="900" customWidth="1"/>
    <col min="3597" max="3597" width="3.44140625" style="900" customWidth="1"/>
    <col min="3598" max="3840" width="9" style="900"/>
    <col min="3841" max="3841" width="4.88671875" style="900" customWidth="1"/>
    <col min="3842" max="3848" width="9" style="900"/>
    <col min="3849" max="3849" width="6" style="900" customWidth="1"/>
    <col min="3850" max="3850" width="9" style="900"/>
    <col min="3851" max="3851" width="11.6640625" style="900" customWidth="1"/>
    <col min="3852" max="3852" width="4.21875" style="900" customWidth="1"/>
    <col min="3853" max="3853" width="3.44140625" style="900" customWidth="1"/>
    <col min="3854" max="4096" width="9" style="900"/>
    <col min="4097" max="4097" width="4.88671875" style="900" customWidth="1"/>
    <col min="4098" max="4104" width="9" style="900"/>
    <col min="4105" max="4105" width="6" style="900" customWidth="1"/>
    <col min="4106" max="4106" width="9" style="900"/>
    <col min="4107" max="4107" width="11.6640625" style="900" customWidth="1"/>
    <col min="4108" max="4108" width="4.21875" style="900" customWidth="1"/>
    <col min="4109" max="4109" width="3.44140625" style="900" customWidth="1"/>
    <col min="4110" max="4352" width="9" style="900"/>
    <col min="4353" max="4353" width="4.88671875" style="900" customWidth="1"/>
    <col min="4354" max="4360" width="9" style="900"/>
    <col min="4361" max="4361" width="6" style="900" customWidth="1"/>
    <col min="4362" max="4362" width="9" style="900"/>
    <col min="4363" max="4363" width="11.6640625" style="900" customWidth="1"/>
    <col min="4364" max="4364" width="4.21875" style="900" customWidth="1"/>
    <col min="4365" max="4365" width="3.44140625" style="900" customWidth="1"/>
    <col min="4366" max="4608" width="9" style="900"/>
    <col min="4609" max="4609" width="4.88671875" style="900" customWidth="1"/>
    <col min="4610" max="4616" width="9" style="900"/>
    <col min="4617" max="4617" width="6" style="900" customWidth="1"/>
    <col min="4618" max="4618" width="9" style="900"/>
    <col min="4619" max="4619" width="11.6640625" style="900" customWidth="1"/>
    <col min="4620" max="4620" width="4.21875" style="900" customWidth="1"/>
    <col min="4621" max="4621" width="3.44140625" style="900" customWidth="1"/>
    <col min="4622" max="4864" width="9" style="900"/>
    <col min="4865" max="4865" width="4.88671875" style="900" customWidth="1"/>
    <col min="4866" max="4872" width="9" style="900"/>
    <col min="4873" max="4873" width="6" style="900" customWidth="1"/>
    <col min="4874" max="4874" width="9" style="900"/>
    <col min="4875" max="4875" width="11.6640625" style="900" customWidth="1"/>
    <col min="4876" max="4876" width="4.21875" style="900" customWidth="1"/>
    <col min="4877" max="4877" width="3.44140625" style="900" customWidth="1"/>
    <col min="4878" max="5120" width="9" style="900"/>
    <col min="5121" max="5121" width="4.88671875" style="900" customWidth="1"/>
    <col min="5122" max="5128" width="9" style="900"/>
    <col min="5129" max="5129" width="6" style="900" customWidth="1"/>
    <col min="5130" max="5130" width="9" style="900"/>
    <col min="5131" max="5131" width="11.6640625" style="900" customWidth="1"/>
    <col min="5132" max="5132" width="4.21875" style="900" customWidth="1"/>
    <col min="5133" max="5133" width="3.44140625" style="900" customWidth="1"/>
    <col min="5134" max="5376" width="9" style="900"/>
    <col min="5377" max="5377" width="4.88671875" style="900" customWidth="1"/>
    <col min="5378" max="5384" width="9" style="900"/>
    <col min="5385" max="5385" width="6" style="900" customWidth="1"/>
    <col min="5386" max="5386" width="9" style="900"/>
    <col min="5387" max="5387" width="11.6640625" style="900" customWidth="1"/>
    <col min="5388" max="5388" width="4.21875" style="900" customWidth="1"/>
    <col min="5389" max="5389" width="3.44140625" style="900" customWidth="1"/>
    <col min="5390" max="5632" width="9" style="900"/>
    <col min="5633" max="5633" width="4.88671875" style="900" customWidth="1"/>
    <col min="5634" max="5640" width="9" style="900"/>
    <col min="5641" max="5641" width="6" style="900" customWidth="1"/>
    <col min="5642" max="5642" width="9" style="900"/>
    <col min="5643" max="5643" width="11.6640625" style="900" customWidth="1"/>
    <col min="5644" max="5644" width="4.21875" style="900" customWidth="1"/>
    <col min="5645" max="5645" width="3.44140625" style="900" customWidth="1"/>
    <col min="5646" max="5888" width="9" style="900"/>
    <col min="5889" max="5889" width="4.88671875" style="900" customWidth="1"/>
    <col min="5890" max="5896" width="9" style="900"/>
    <col min="5897" max="5897" width="6" style="900" customWidth="1"/>
    <col min="5898" max="5898" width="9" style="900"/>
    <col min="5899" max="5899" width="11.6640625" style="900" customWidth="1"/>
    <col min="5900" max="5900" width="4.21875" style="900" customWidth="1"/>
    <col min="5901" max="5901" width="3.44140625" style="900" customWidth="1"/>
    <col min="5902" max="6144" width="9" style="900"/>
    <col min="6145" max="6145" width="4.88671875" style="900" customWidth="1"/>
    <col min="6146" max="6152" width="9" style="900"/>
    <col min="6153" max="6153" width="6" style="900" customWidth="1"/>
    <col min="6154" max="6154" width="9" style="900"/>
    <col min="6155" max="6155" width="11.6640625" style="900" customWidth="1"/>
    <col min="6156" max="6156" width="4.21875" style="900" customWidth="1"/>
    <col min="6157" max="6157" width="3.44140625" style="900" customWidth="1"/>
    <col min="6158" max="6400" width="9" style="900"/>
    <col min="6401" max="6401" width="4.88671875" style="900" customWidth="1"/>
    <col min="6402" max="6408" width="9" style="900"/>
    <col min="6409" max="6409" width="6" style="900" customWidth="1"/>
    <col min="6410" max="6410" width="9" style="900"/>
    <col min="6411" max="6411" width="11.6640625" style="900" customWidth="1"/>
    <col min="6412" max="6412" width="4.21875" style="900" customWidth="1"/>
    <col min="6413" max="6413" width="3.44140625" style="900" customWidth="1"/>
    <col min="6414" max="6656" width="9" style="900"/>
    <col min="6657" max="6657" width="4.88671875" style="900" customWidth="1"/>
    <col min="6658" max="6664" width="9" style="900"/>
    <col min="6665" max="6665" width="6" style="900" customWidth="1"/>
    <col min="6666" max="6666" width="9" style="900"/>
    <col min="6667" max="6667" width="11.6640625" style="900" customWidth="1"/>
    <col min="6668" max="6668" width="4.21875" style="900" customWidth="1"/>
    <col min="6669" max="6669" width="3.44140625" style="900" customWidth="1"/>
    <col min="6670" max="6912" width="9" style="900"/>
    <col min="6913" max="6913" width="4.88671875" style="900" customWidth="1"/>
    <col min="6914" max="6920" width="9" style="900"/>
    <col min="6921" max="6921" width="6" style="900" customWidth="1"/>
    <col min="6922" max="6922" width="9" style="900"/>
    <col min="6923" max="6923" width="11.6640625" style="900" customWidth="1"/>
    <col min="6924" max="6924" width="4.21875" style="900" customWidth="1"/>
    <col min="6925" max="6925" width="3.44140625" style="900" customWidth="1"/>
    <col min="6926" max="7168" width="9" style="900"/>
    <col min="7169" max="7169" width="4.88671875" style="900" customWidth="1"/>
    <col min="7170" max="7176" width="9" style="900"/>
    <col min="7177" max="7177" width="6" style="900" customWidth="1"/>
    <col min="7178" max="7178" width="9" style="900"/>
    <col min="7179" max="7179" width="11.6640625" style="900" customWidth="1"/>
    <col min="7180" max="7180" width="4.21875" style="900" customWidth="1"/>
    <col min="7181" max="7181" width="3.44140625" style="900" customWidth="1"/>
    <col min="7182" max="7424" width="9" style="900"/>
    <col min="7425" max="7425" width="4.88671875" style="900" customWidth="1"/>
    <col min="7426" max="7432" width="9" style="900"/>
    <col min="7433" max="7433" width="6" style="900" customWidth="1"/>
    <col min="7434" max="7434" width="9" style="900"/>
    <col min="7435" max="7435" width="11.6640625" style="900" customWidth="1"/>
    <col min="7436" max="7436" width="4.21875" style="900" customWidth="1"/>
    <col min="7437" max="7437" width="3.44140625" style="900" customWidth="1"/>
    <col min="7438" max="7680" width="9" style="900"/>
    <col min="7681" max="7681" width="4.88671875" style="900" customWidth="1"/>
    <col min="7682" max="7688" width="9" style="900"/>
    <col min="7689" max="7689" width="6" style="900" customWidth="1"/>
    <col min="7690" max="7690" width="9" style="900"/>
    <col min="7691" max="7691" width="11.6640625" style="900" customWidth="1"/>
    <col min="7692" max="7692" width="4.21875" style="900" customWidth="1"/>
    <col min="7693" max="7693" width="3.44140625" style="900" customWidth="1"/>
    <col min="7694" max="7936" width="9" style="900"/>
    <col min="7937" max="7937" width="4.88671875" style="900" customWidth="1"/>
    <col min="7938" max="7944" width="9" style="900"/>
    <col min="7945" max="7945" width="6" style="900" customWidth="1"/>
    <col min="7946" max="7946" width="9" style="900"/>
    <col min="7947" max="7947" width="11.6640625" style="900" customWidth="1"/>
    <col min="7948" max="7948" width="4.21875" style="900" customWidth="1"/>
    <col min="7949" max="7949" width="3.44140625" style="900" customWidth="1"/>
    <col min="7950" max="8192" width="9" style="900"/>
    <col min="8193" max="8193" width="4.88671875" style="900" customWidth="1"/>
    <col min="8194" max="8200" width="9" style="900"/>
    <col min="8201" max="8201" width="6" style="900" customWidth="1"/>
    <col min="8202" max="8202" width="9" style="900"/>
    <col min="8203" max="8203" width="11.6640625" style="900" customWidth="1"/>
    <col min="8204" max="8204" width="4.21875" style="900" customWidth="1"/>
    <col min="8205" max="8205" width="3.44140625" style="900" customWidth="1"/>
    <col min="8206" max="8448" width="9" style="900"/>
    <col min="8449" max="8449" width="4.88671875" style="900" customWidth="1"/>
    <col min="8450" max="8456" width="9" style="900"/>
    <col min="8457" max="8457" width="6" style="900" customWidth="1"/>
    <col min="8458" max="8458" width="9" style="900"/>
    <col min="8459" max="8459" width="11.6640625" style="900" customWidth="1"/>
    <col min="8460" max="8460" width="4.21875" style="900" customWidth="1"/>
    <col min="8461" max="8461" width="3.44140625" style="900" customWidth="1"/>
    <col min="8462" max="8704" width="9" style="900"/>
    <col min="8705" max="8705" width="4.88671875" style="900" customWidth="1"/>
    <col min="8706" max="8712" width="9" style="900"/>
    <col min="8713" max="8713" width="6" style="900" customWidth="1"/>
    <col min="8714" max="8714" width="9" style="900"/>
    <col min="8715" max="8715" width="11.6640625" style="900" customWidth="1"/>
    <col min="8716" max="8716" width="4.21875" style="900" customWidth="1"/>
    <col min="8717" max="8717" width="3.44140625" style="900" customWidth="1"/>
    <col min="8718" max="8960" width="9" style="900"/>
    <col min="8961" max="8961" width="4.88671875" style="900" customWidth="1"/>
    <col min="8962" max="8968" width="9" style="900"/>
    <col min="8969" max="8969" width="6" style="900" customWidth="1"/>
    <col min="8970" max="8970" width="9" style="900"/>
    <col min="8971" max="8971" width="11.6640625" style="900" customWidth="1"/>
    <col min="8972" max="8972" width="4.21875" style="900" customWidth="1"/>
    <col min="8973" max="8973" width="3.44140625" style="900" customWidth="1"/>
    <col min="8974" max="9216" width="9" style="900"/>
    <col min="9217" max="9217" width="4.88671875" style="900" customWidth="1"/>
    <col min="9218" max="9224" width="9" style="900"/>
    <col min="9225" max="9225" width="6" style="900" customWidth="1"/>
    <col min="9226" max="9226" width="9" style="900"/>
    <col min="9227" max="9227" width="11.6640625" style="900" customWidth="1"/>
    <col min="9228" max="9228" width="4.21875" style="900" customWidth="1"/>
    <col min="9229" max="9229" width="3.44140625" style="900" customWidth="1"/>
    <col min="9230" max="9472" width="9" style="900"/>
    <col min="9473" max="9473" width="4.88671875" style="900" customWidth="1"/>
    <col min="9474" max="9480" width="9" style="900"/>
    <col min="9481" max="9481" width="6" style="900" customWidth="1"/>
    <col min="9482" max="9482" width="9" style="900"/>
    <col min="9483" max="9483" width="11.6640625" style="900" customWidth="1"/>
    <col min="9484" max="9484" width="4.21875" style="900" customWidth="1"/>
    <col min="9485" max="9485" width="3.44140625" style="900" customWidth="1"/>
    <col min="9486" max="9728" width="9" style="900"/>
    <col min="9729" max="9729" width="4.88671875" style="900" customWidth="1"/>
    <col min="9730" max="9736" width="9" style="900"/>
    <col min="9737" max="9737" width="6" style="900" customWidth="1"/>
    <col min="9738" max="9738" width="9" style="900"/>
    <col min="9739" max="9739" width="11.6640625" style="900" customWidth="1"/>
    <col min="9740" max="9740" width="4.21875" style="900" customWidth="1"/>
    <col min="9741" max="9741" width="3.44140625" style="900" customWidth="1"/>
    <col min="9742" max="9984" width="9" style="900"/>
    <col min="9985" max="9985" width="4.88671875" style="900" customWidth="1"/>
    <col min="9986" max="9992" width="9" style="900"/>
    <col min="9993" max="9993" width="6" style="900" customWidth="1"/>
    <col min="9994" max="9994" width="9" style="900"/>
    <col min="9995" max="9995" width="11.6640625" style="900" customWidth="1"/>
    <col min="9996" max="9996" width="4.21875" style="900" customWidth="1"/>
    <col min="9997" max="9997" width="3.44140625" style="900" customWidth="1"/>
    <col min="9998" max="10240" width="9" style="900"/>
    <col min="10241" max="10241" width="4.88671875" style="900" customWidth="1"/>
    <col min="10242" max="10248" width="9" style="900"/>
    <col min="10249" max="10249" width="6" style="900" customWidth="1"/>
    <col min="10250" max="10250" width="9" style="900"/>
    <col min="10251" max="10251" width="11.6640625" style="900" customWidth="1"/>
    <col min="10252" max="10252" width="4.21875" style="900" customWidth="1"/>
    <col min="10253" max="10253" width="3.44140625" style="900" customWidth="1"/>
    <col min="10254" max="10496" width="9" style="900"/>
    <col min="10497" max="10497" width="4.88671875" style="900" customWidth="1"/>
    <col min="10498" max="10504" width="9" style="900"/>
    <col min="10505" max="10505" width="6" style="900" customWidth="1"/>
    <col min="10506" max="10506" width="9" style="900"/>
    <col min="10507" max="10507" width="11.6640625" style="900" customWidth="1"/>
    <col min="10508" max="10508" width="4.21875" style="900" customWidth="1"/>
    <col min="10509" max="10509" width="3.44140625" style="900" customWidth="1"/>
    <col min="10510" max="10752" width="9" style="900"/>
    <col min="10753" max="10753" width="4.88671875" style="900" customWidth="1"/>
    <col min="10754" max="10760" width="9" style="900"/>
    <col min="10761" max="10761" width="6" style="900" customWidth="1"/>
    <col min="10762" max="10762" width="9" style="900"/>
    <col min="10763" max="10763" width="11.6640625" style="900" customWidth="1"/>
    <col min="10764" max="10764" width="4.21875" style="900" customWidth="1"/>
    <col min="10765" max="10765" width="3.44140625" style="900" customWidth="1"/>
    <col min="10766" max="11008" width="9" style="900"/>
    <col min="11009" max="11009" width="4.88671875" style="900" customWidth="1"/>
    <col min="11010" max="11016" width="9" style="900"/>
    <col min="11017" max="11017" width="6" style="900" customWidth="1"/>
    <col min="11018" max="11018" width="9" style="900"/>
    <col min="11019" max="11019" width="11.6640625" style="900" customWidth="1"/>
    <col min="11020" max="11020" width="4.21875" style="900" customWidth="1"/>
    <col min="11021" max="11021" width="3.44140625" style="900" customWidth="1"/>
    <col min="11022" max="11264" width="9" style="900"/>
    <col min="11265" max="11265" width="4.88671875" style="900" customWidth="1"/>
    <col min="11266" max="11272" width="9" style="900"/>
    <col min="11273" max="11273" width="6" style="900" customWidth="1"/>
    <col min="11274" max="11274" width="9" style="900"/>
    <col min="11275" max="11275" width="11.6640625" style="900" customWidth="1"/>
    <col min="11276" max="11276" width="4.21875" style="900" customWidth="1"/>
    <col min="11277" max="11277" width="3.44140625" style="900" customWidth="1"/>
    <col min="11278" max="11520" width="9" style="900"/>
    <col min="11521" max="11521" width="4.88671875" style="900" customWidth="1"/>
    <col min="11522" max="11528" width="9" style="900"/>
    <col min="11529" max="11529" width="6" style="900" customWidth="1"/>
    <col min="11530" max="11530" width="9" style="900"/>
    <col min="11531" max="11531" width="11.6640625" style="900" customWidth="1"/>
    <col min="11532" max="11532" width="4.21875" style="900" customWidth="1"/>
    <col min="11533" max="11533" width="3.44140625" style="900" customWidth="1"/>
    <col min="11534" max="11776" width="9" style="900"/>
    <col min="11777" max="11777" width="4.88671875" style="900" customWidth="1"/>
    <col min="11778" max="11784" width="9" style="900"/>
    <col min="11785" max="11785" width="6" style="900" customWidth="1"/>
    <col min="11786" max="11786" width="9" style="900"/>
    <col min="11787" max="11787" width="11.6640625" style="900" customWidth="1"/>
    <col min="11788" max="11788" width="4.21875" style="900" customWidth="1"/>
    <col min="11789" max="11789" width="3.44140625" style="900" customWidth="1"/>
    <col min="11790" max="12032" width="9" style="900"/>
    <col min="12033" max="12033" width="4.88671875" style="900" customWidth="1"/>
    <col min="12034" max="12040" width="9" style="900"/>
    <col min="12041" max="12041" width="6" style="900" customWidth="1"/>
    <col min="12042" max="12042" width="9" style="900"/>
    <col min="12043" max="12043" width="11.6640625" style="900" customWidth="1"/>
    <col min="12044" max="12044" width="4.21875" style="900" customWidth="1"/>
    <col min="12045" max="12045" width="3.44140625" style="900" customWidth="1"/>
    <col min="12046" max="12288" width="9" style="900"/>
    <col min="12289" max="12289" width="4.88671875" style="900" customWidth="1"/>
    <col min="12290" max="12296" width="9" style="900"/>
    <col min="12297" max="12297" width="6" style="900" customWidth="1"/>
    <col min="12298" max="12298" width="9" style="900"/>
    <col min="12299" max="12299" width="11.6640625" style="900" customWidth="1"/>
    <col min="12300" max="12300" width="4.21875" style="900" customWidth="1"/>
    <col min="12301" max="12301" width="3.44140625" style="900" customWidth="1"/>
    <col min="12302" max="12544" width="9" style="900"/>
    <col min="12545" max="12545" width="4.88671875" style="900" customWidth="1"/>
    <col min="12546" max="12552" width="9" style="900"/>
    <col min="12553" max="12553" width="6" style="900" customWidth="1"/>
    <col min="12554" max="12554" width="9" style="900"/>
    <col min="12555" max="12555" width="11.6640625" style="900" customWidth="1"/>
    <col min="12556" max="12556" width="4.21875" style="900" customWidth="1"/>
    <col min="12557" max="12557" width="3.44140625" style="900" customWidth="1"/>
    <col min="12558" max="12800" width="9" style="900"/>
    <col min="12801" max="12801" width="4.88671875" style="900" customWidth="1"/>
    <col min="12802" max="12808" width="9" style="900"/>
    <col min="12809" max="12809" width="6" style="900" customWidth="1"/>
    <col min="12810" max="12810" width="9" style="900"/>
    <col min="12811" max="12811" width="11.6640625" style="900" customWidth="1"/>
    <col min="12812" max="12812" width="4.21875" style="900" customWidth="1"/>
    <col min="12813" max="12813" width="3.44140625" style="900" customWidth="1"/>
    <col min="12814" max="13056" width="9" style="900"/>
    <col min="13057" max="13057" width="4.88671875" style="900" customWidth="1"/>
    <col min="13058" max="13064" width="9" style="900"/>
    <col min="13065" max="13065" width="6" style="900" customWidth="1"/>
    <col min="13066" max="13066" width="9" style="900"/>
    <col min="13067" max="13067" width="11.6640625" style="900" customWidth="1"/>
    <col min="13068" max="13068" width="4.21875" style="900" customWidth="1"/>
    <col min="13069" max="13069" width="3.44140625" style="900" customWidth="1"/>
    <col min="13070" max="13312" width="9" style="900"/>
    <col min="13313" max="13313" width="4.88671875" style="900" customWidth="1"/>
    <col min="13314" max="13320" width="9" style="900"/>
    <col min="13321" max="13321" width="6" style="900" customWidth="1"/>
    <col min="13322" max="13322" width="9" style="900"/>
    <col min="13323" max="13323" width="11.6640625" style="900" customWidth="1"/>
    <col min="13324" max="13324" width="4.21875" style="900" customWidth="1"/>
    <col min="13325" max="13325" width="3.44140625" style="900" customWidth="1"/>
    <col min="13326" max="13568" width="9" style="900"/>
    <col min="13569" max="13569" width="4.88671875" style="900" customWidth="1"/>
    <col min="13570" max="13576" width="9" style="900"/>
    <col min="13577" max="13577" width="6" style="900" customWidth="1"/>
    <col min="13578" max="13578" width="9" style="900"/>
    <col min="13579" max="13579" width="11.6640625" style="900" customWidth="1"/>
    <col min="13580" max="13580" width="4.21875" style="900" customWidth="1"/>
    <col min="13581" max="13581" width="3.44140625" style="900" customWidth="1"/>
    <col min="13582" max="13824" width="9" style="900"/>
    <col min="13825" max="13825" width="4.88671875" style="900" customWidth="1"/>
    <col min="13826" max="13832" width="9" style="900"/>
    <col min="13833" max="13833" width="6" style="900" customWidth="1"/>
    <col min="13834" max="13834" width="9" style="900"/>
    <col min="13835" max="13835" width="11.6640625" style="900" customWidth="1"/>
    <col min="13836" max="13836" width="4.21875" style="900" customWidth="1"/>
    <col min="13837" max="13837" width="3.44140625" style="900" customWidth="1"/>
    <col min="13838" max="14080" width="9" style="900"/>
    <col min="14081" max="14081" width="4.88671875" style="900" customWidth="1"/>
    <col min="14082" max="14088" width="9" style="900"/>
    <col min="14089" max="14089" width="6" style="900" customWidth="1"/>
    <col min="14090" max="14090" width="9" style="900"/>
    <col min="14091" max="14091" width="11.6640625" style="900" customWidth="1"/>
    <col min="14092" max="14092" width="4.21875" style="900" customWidth="1"/>
    <col min="14093" max="14093" width="3.44140625" style="900" customWidth="1"/>
    <col min="14094" max="14336" width="9" style="900"/>
    <col min="14337" max="14337" width="4.88671875" style="900" customWidth="1"/>
    <col min="14338" max="14344" width="9" style="900"/>
    <col min="14345" max="14345" width="6" style="900" customWidth="1"/>
    <col min="14346" max="14346" width="9" style="900"/>
    <col min="14347" max="14347" width="11.6640625" style="900" customWidth="1"/>
    <col min="14348" max="14348" width="4.21875" style="900" customWidth="1"/>
    <col min="14349" max="14349" width="3.44140625" style="900" customWidth="1"/>
    <col min="14350" max="14592" width="9" style="900"/>
    <col min="14593" max="14593" width="4.88671875" style="900" customWidth="1"/>
    <col min="14594" max="14600" width="9" style="900"/>
    <col min="14601" max="14601" width="6" style="900" customWidth="1"/>
    <col min="14602" max="14602" width="9" style="900"/>
    <col min="14603" max="14603" width="11.6640625" style="900" customWidth="1"/>
    <col min="14604" max="14604" width="4.21875" style="900" customWidth="1"/>
    <col min="14605" max="14605" width="3.44140625" style="900" customWidth="1"/>
    <col min="14606" max="14848" width="9" style="900"/>
    <col min="14849" max="14849" width="4.88671875" style="900" customWidth="1"/>
    <col min="14850" max="14856" width="9" style="900"/>
    <col min="14857" max="14857" width="6" style="900" customWidth="1"/>
    <col min="14858" max="14858" width="9" style="900"/>
    <col min="14859" max="14859" width="11.6640625" style="900" customWidth="1"/>
    <col min="14860" max="14860" width="4.21875" style="900" customWidth="1"/>
    <col min="14861" max="14861" width="3.44140625" style="900" customWidth="1"/>
    <col min="14862" max="15104" width="9" style="900"/>
    <col min="15105" max="15105" width="4.88671875" style="900" customWidth="1"/>
    <col min="15106" max="15112" width="9" style="900"/>
    <col min="15113" max="15113" width="6" style="900" customWidth="1"/>
    <col min="15114" max="15114" width="9" style="900"/>
    <col min="15115" max="15115" width="11.6640625" style="900" customWidth="1"/>
    <col min="15116" max="15116" width="4.21875" style="900" customWidth="1"/>
    <col min="15117" max="15117" width="3.44140625" style="900" customWidth="1"/>
    <col min="15118" max="15360" width="9" style="900"/>
    <col min="15361" max="15361" width="4.88671875" style="900" customWidth="1"/>
    <col min="15362" max="15368" width="9" style="900"/>
    <col min="15369" max="15369" width="6" style="900" customWidth="1"/>
    <col min="15370" max="15370" width="9" style="900"/>
    <col min="15371" max="15371" width="11.6640625" style="900" customWidth="1"/>
    <col min="15372" max="15372" width="4.21875" style="900" customWidth="1"/>
    <col min="15373" max="15373" width="3.44140625" style="900" customWidth="1"/>
    <col min="15374" max="15616" width="9" style="900"/>
    <col min="15617" max="15617" width="4.88671875" style="900" customWidth="1"/>
    <col min="15618" max="15624" width="9" style="900"/>
    <col min="15625" max="15625" width="6" style="900" customWidth="1"/>
    <col min="15626" max="15626" width="9" style="900"/>
    <col min="15627" max="15627" width="11.6640625" style="900" customWidth="1"/>
    <col min="15628" max="15628" width="4.21875" style="900" customWidth="1"/>
    <col min="15629" max="15629" width="3.44140625" style="900" customWidth="1"/>
    <col min="15630" max="15872" width="9" style="900"/>
    <col min="15873" max="15873" width="4.88671875" style="900" customWidth="1"/>
    <col min="15874" max="15880" width="9" style="900"/>
    <col min="15881" max="15881" width="6" style="900" customWidth="1"/>
    <col min="15882" max="15882" width="9" style="900"/>
    <col min="15883" max="15883" width="11.6640625" style="900" customWidth="1"/>
    <col min="15884" max="15884" width="4.21875" style="900" customWidth="1"/>
    <col min="15885" max="15885" width="3.44140625" style="900" customWidth="1"/>
    <col min="15886" max="16128" width="9" style="900"/>
    <col min="16129" max="16129" width="4.88671875" style="900" customWidth="1"/>
    <col min="16130" max="16136" width="9" style="900"/>
    <col min="16137" max="16137" width="6" style="900" customWidth="1"/>
    <col min="16138" max="16138" width="9" style="900"/>
    <col min="16139" max="16139" width="11.6640625" style="900" customWidth="1"/>
    <col min="16140" max="16140" width="4.21875" style="900" customWidth="1"/>
    <col min="16141" max="16141" width="3.44140625" style="900" customWidth="1"/>
    <col min="16142" max="16384" width="9" style="900"/>
  </cols>
  <sheetData>
    <row r="1" spans="1:14" ht="23.4">
      <c r="A1" s="735" t="s">
        <v>269</v>
      </c>
      <c r="B1" s="735"/>
      <c r="C1" s="735"/>
      <c r="D1" s="735"/>
      <c r="E1" s="735"/>
      <c r="F1" s="735"/>
      <c r="G1" s="735"/>
      <c r="H1" s="735"/>
      <c r="I1" s="735"/>
      <c r="J1" s="899"/>
      <c r="K1" s="899"/>
      <c r="L1" s="899"/>
      <c r="N1" s="901"/>
    </row>
    <row r="2" spans="1:14" ht="25.2" customHeight="1">
      <c r="A2" s="902" t="s">
        <v>486</v>
      </c>
      <c r="B2" s="902"/>
      <c r="C2" s="902"/>
      <c r="D2" s="902"/>
      <c r="E2" s="902"/>
      <c r="F2" s="902"/>
      <c r="G2" s="902"/>
      <c r="H2" s="902"/>
      <c r="I2" s="902"/>
      <c r="J2" s="903"/>
      <c r="K2" s="903"/>
      <c r="L2" s="903"/>
      <c r="M2" s="904"/>
      <c r="N2" s="901"/>
    </row>
    <row r="3" spans="1:14" ht="24.75" customHeight="1">
      <c r="A3" s="905" t="s">
        <v>487</v>
      </c>
      <c r="B3" s="905"/>
      <c r="C3" s="905"/>
      <c r="D3" s="905"/>
      <c r="E3" s="905"/>
      <c r="F3" s="905"/>
      <c r="G3" s="905"/>
      <c r="H3" s="905"/>
      <c r="I3" s="905"/>
      <c r="J3" s="906"/>
      <c r="K3" s="906"/>
      <c r="L3" s="906"/>
      <c r="M3" s="907"/>
      <c r="N3" s="901"/>
    </row>
    <row r="4" spans="1:14" ht="16.2">
      <c r="A4" s="908" t="s">
        <v>274</v>
      </c>
      <c r="B4" s="908"/>
      <c r="C4" s="908"/>
      <c r="D4" s="908"/>
      <c r="E4" s="908"/>
      <c r="F4" s="908"/>
      <c r="G4" s="908"/>
      <c r="H4" s="908"/>
      <c r="I4" s="908"/>
      <c r="J4" s="909"/>
      <c r="K4" s="909"/>
      <c r="L4" s="909"/>
      <c r="M4" s="907"/>
      <c r="N4" s="910"/>
    </row>
    <row r="5" spans="1:14" ht="17.399999999999999">
      <c r="A5" s="911"/>
      <c r="B5" s="912"/>
      <c r="C5" s="913"/>
      <c r="D5" s="913"/>
      <c r="E5" s="913"/>
      <c r="F5" s="913"/>
      <c r="G5" s="913"/>
      <c r="H5" s="913"/>
      <c r="I5" s="913"/>
      <c r="J5" s="913"/>
      <c r="K5" s="913"/>
      <c r="L5" s="913"/>
      <c r="M5" s="907"/>
      <c r="N5" s="901"/>
    </row>
    <row r="6" spans="1:14" ht="21.75" customHeight="1">
      <c r="A6" s="913"/>
      <c r="B6" s="914"/>
      <c r="C6" s="915"/>
      <c r="D6" s="915"/>
      <c r="E6" s="915"/>
      <c r="F6" s="913"/>
      <c r="G6" s="913" t="s">
        <v>21</v>
      </c>
      <c r="H6" s="916" t="s">
        <v>488</v>
      </c>
      <c r="I6" s="917"/>
      <c r="J6" s="917"/>
      <c r="K6" s="917"/>
      <c r="L6" s="913"/>
      <c r="M6" s="907"/>
      <c r="N6" s="901"/>
    </row>
    <row r="7" spans="1:14" ht="21.75" customHeight="1">
      <c r="A7" s="913"/>
      <c r="B7" s="915"/>
      <c r="C7" s="915"/>
      <c r="D7" s="915"/>
      <c r="E7" s="915"/>
      <c r="F7" s="913"/>
      <c r="G7" s="913"/>
      <c r="H7" s="917"/>
      <c r="I7" s="917"/>
      <c r="J7" s="917"/>
      <c r="K7" s="917"/>
      <c r="L7" s="913"/>
      <c r="M7" s="907"/>
      <c r="N7" s="901"/>
    </row>
    <row r="8" spans="1:14" ht="21.75" customHeight="1">
      <c r="A8" s="913"/>
      <c r="B8" s="915"/>
      <c r="C8" s="915"/>
      <c r="D8" s="915"/>
      <c r="E8" s="915"/>
      <c r="F8" s="913"/>
      <c r="G8" s="913"/>
      <c r="H8" s="917"/>
      <c r="I8" s="917"/>
      <c r="J8" s="917"/>
      <c r="K8" s="917"/>
      <c r="L8" s="913"/>
      <c r="N8" s="910"/>
    </row>
    <row r="9" spans="1:14" ht="21.75" customHeight="1">
      <c r="A9" s="913"/>
      <c r="B9" s="915"/>
      <c r="C9" s="915"/>
      <c r="D9" s="915"/>
      <c r="E9" s="915"/>
      <c r="F9" s="913"/>
      <c r="G9" s="913"/>
      <c r="H9" s="917"/>
      <c r="I9" s="917"/>
      <c r="J9" s="917"/>
      <c r="K9" s="917"/>
      <c r="L9" s="913"/>
      <c r="N9" s="901"/>
    </row>
    <row r="10" spans="1:14" ht="21.75" customHeight="1">
      <c r="A10" s="913"/>
      <c r="B10" s="915"/>
      <c r="C10" s="915"/>
      <c r="D10" s="915"/>
      <c r="E10" s="915"/>
      <c r="F10" s="913"/>
      <c r="G10" s="913"/>
      <c r="H10" s="917"/>
      <c r="I10" s="917"/>
      <c r="J10" s="917"/>
      <c r="K10" s="917"/>
      <c r="L10" s="913"/>
      <c r="N10" s="901"/>
    </row>
    <row r="11" spans="1:14" ht="21.75" customHeight="1">
      <c r="A11" s="913"/>
      <c r="B11" s="915"/>
      <c r="C11" s="915"/>
      <c r="D11" s="915"/>
      <c r="E11" s="915"/>
      <c r="F11" s="918"/>
      <c r="G11" s="918"/>
      <c r="H11" s="917"/>
      <c r="I11" s="917"/>
      <c r="J11" s="917"/>
      <c r="K11" s="917"/>
      <c r="L11" s="913"/>
      <c r="N11" s="901"/>
    </row>
    <row r="12" spans="1:14" ht="21.75" customHeight="1">
      <c r="A12" s="913"/>
      <c r="B12" s="915"/>
      <c r="C12" s="915"/>
      <c r="D12" s="915"/>
      <c r="E12" s="915"/>
      <c r="F12" s="919"/>
      <c r="G12" s="919"/>
      <c r="H12" s="917"/>
      <c r="I12" s="917"/>
      <c r="J12" s="917"/>
      <c r="K12" s="917"/>
      <c r="L12" s="913"/>
      <c r="N12" s="910"/>
    </row>
    <row r="13" spans="1:14" ht="21.75" customHeight="1">
      <c r="A13" s="913"/>
      <c r="B13" s="920"/>
      <c r="C13" s="920"/>
      <c r="D13" s="920"/>
      <c r="E13" s="920"/>
      <c r="F13" s="919"/>
      <c r="G13" s="919"/>
      <c r="H13" s="917"/>
      <c r="I13" s="917"/>
      <c r="J13" s="917"/>
      <c r="K13" s="917"/>
      <c r="L13" s="913"/>
      <c r="N13" s="901"/>
    </row>
    <row r="14" spans="1:14" ht="21.75" customHeight="1">
      <c r="A14" s="913"/>
      <c r="B14" s="920"/>
      <c r="C14" s="920"/>
      <c r="D14" s="920"/>
      <c r="E14" s="920"/>
      <c r="F14" s="918"/>
      <c r="G14" s="918"/>
      <c r="H14" s="917"/>
      <c r="I14" s="917"/>
      <c r="J14" s="917"/>
      <c r="K14" s="917"/>
      <c r="L14" s="913"/>
    </row>
    <row r="15" spans="1:14" ht="21.75" customHeight="1">
      <c r="A15" s="921"/>
      <c r="B15" s="913"/>
      <c r="C15" s="913"/>
      <c r="D15" s="913"/>
      <c r="E15" s="913"/>
      <c r="F15" s="913"/>
      <c r="G15" s="913"/>
      <c r="H15" s="913"/>
      <c r="I15" s="913"/>
      <c r="J15" s="913"/>
      <c r="K15" s="913"/>
      <c r="L15" s="913"/>
    </row>
    <row r="16" spans="1:14" ht="16.2">
      <c r="A16" s="922"/>
      <c r="B16" s="923"/>
      <c r="C16" s="924"/>
      <c r="D16" s="924"/>
      <c r="E16" s="924"/>
      <c r="F16" s="924"/>
      <c r="G16" s="924"/>
      <c r="H16" s="924"/>
      <c r="I16" s="924"/>
      <c r="J16" s="924"/>
      <c r="K16" s="924"/>
      <c r="L16" s="924"/>
    </row>
    <row r="17" spans="1:12" ht="41.4" customHeight="1">
      <c r="A17" s="925"/>
      <c r="B17" s="926" t="s">
        <v>489</v>
      </c>
      <c r="C17" s="927"/>
      <c r="D17" s="927"/>
      <c r="E17" s="927"/>
      <c r="F17" s="927"/>
      <c r="G17" s="927"/>
      <c r="H17" s="927"/>
      <c r="I17" s="927"/>
      <c r="J17" s="927"/>
      <c r="K17" s="927"/>
      <c r="L17" s="925"/>
    </row>
    <row r="18" spans="1:12" ht="41.4" customHeight="1">
      <c r="A18" s="925"/>
      <c r="B18" s="927"/>
      <c r="C18" s="927"/>
      <c r="D18" s="927"/>
      <c r="E18" s="927"/>
      <c r="F18" s="927"/>
      <c r="G18" s="927"/>
      <c r="H18" s="927"/>
      <c r="I18" s="927"/>
      <c r="J18" s="927"/>
      <c r="K18" s="927"/>
      <c r="L18" s="925"/>
    </row>
    <row r="19" spans="1:12" ht="44.4" customHeight="1">
      <c r="A19" s="925"/>
      <c r="B19" s="927"/>
      <c r="C19" s="927"/>
      <c r="D19" s="927"/>
      <c r="E19" s="927"/>
      <c r="F19" s="927"/>
      <c r="G19" s="927"/>
      <c r="H19" s="927"/>
      <c r="I19" s="927"/>
      <c r="J19" s="927"/>
      <c r="K19" s="927"/>
      <c r="L19" s="925"/>
    </row>
    <row r="20" spans="1:12" ht="13.5" hidden="1" customHeight="1">
      <c r="A20" s="925"/>
      <c r="B20" s="927"/>
      <c r="C20" s="927"/>
      <c r="D20" s="927"/>
      <c r="E20" s="927"/>
      <c r="F20" s="927"/>
      <c r="G20" s="927"/>
      <c r="H20" s="927"/>
      <c r="I20" s="927"/>
      <c r="J20" s="927"/>
      <c r="K20" s="927"/>
      <c r="L20" s="925"/>
    </row>
    <row r="21" spans="1:12" ht="27.75" hidden="1" customHeight="1">
      <c r="A21" s="925"/>
      <c r="B21" s="927"/>
      <c r="C21" s="927"/>
      <c r="D21" s="927"/>
      <c r="E21" s="927"/>
      <c r="F21" s="927"/>
      <c r="G21" s="927"/>
      <c r="H21" s="927"/>
      <c r="I21" s="927"/>
      <c r="J21" s="927"/>
      <c r="K21" s="927"/>
      <c r="L21" s="925"/>
    </row>
    <row r="22" spans="1:12" ht="18.75" hidden="1" customHeight="1">
      <c r="A22" s="925"/>
      <c r="B22" s="927"/>
      <c r="C22" s="927"/>
      <c r="D22" s="927"/>
      <c r="E22" s="927"/>
      <c r="F22" s="927"/>
      <c r="G22" s="927"/>
      <c r="H22" s="927"/>
      <c r="I22" s="927"/>
      <c r="J22" s="927"/>
      <c r="K22" s="927"/>
      <c r="L22" s="925"/>
    </row>
    <row r="23" spans="1:12" ht="17.25" hidden="1" customHeight="1" thickBot="1">
      <c r="A23" s="925"/>
      <c r="B23" s="928"/>
      <c r="C23" s="928"/>
      <c r="D23" s="928"/>
      <c r="E23" s="928"/>
      <c r="F23" s="928"/>
      <c r="G23" s="928"/>
      <c r="H23" s="928"/>
      <c r="I23" s="928"/>
      <c r="J23" s="928"/>
      <c r="K23" s="928"/>
      <c r="L23" s="925"/>
    </row>
    <row r="24" spans="1:12">
      <c r="A24" s="924"/>
      <c r="B24" s="924"/>
      <c r="C24" s="924"/>
      <c r="D24" s="924"/>
      <c r="E24" s="924"/>
      <c r="F24" s="924"/>
      <c r="G24" s="924"/>
      <c r="H24" s="924"/>
      <c r="I24" s="924"/>
      <c r="J24" s="924"/>
      <c r="K24" s="924"/>
      <c r="L24" s="924"/>
    </row>
    <row r="25" spans="1:12">
      <c r="J25" s="929" t="s">
        <v>29</v>
      </c>
    </row>
  </sheetData>
  <mergeCells count="7">
    <mergeCell ref="B17:K23"/>
    <mergeCell ref="A1:L1"/>
    <mergeCell ref="A2:L2"/>
    <mergeCell ref="A3:L3"/>
    <mergeCell ref="A4:L4"/>
    <mergeCell ref="B6:E14"/>
    <mergeCell ref="H6:K14"/>
  </mergeCells>
  <phoneticPr fontId="106"/>
  <pageMargins left="0.74803149606299213" right="0.74803149606299213" top="0.98425196850393704" bottom="0.98425196850393704" header="0.51181102362204722" footer="0.51181102362204722"/>
  <pageSetup paperSize="9" scale="92" orientation="landscape" horizontalDpi="200" verticalDpi="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A2299-21BE-4E18-BA7E-3ED3CD9DEC87}">
  <dimension ref="A1:S93"/>
  <sheetViews>
    <sheetView topLeftCell="A7" zoomScale="75" zoomScaleNormal="75" workbookViewId="0">
      <selection activeCell="E1" sqref="E1"/>
    </sheetView>
  </sheetViews>
  <sheetFormatPr defaultColWidth="8.88671875" defaultRowHeight="14.4"/>
  <cols>
    <col min="1" max="1" width="12.77734375" style="146" customWidth="1"/>
    <col min="2" max="2" width="25" style="194" customWidth="1"/>
    <col min="3" max="3" width="9.109375" style="194" customWidth="1"/>
    <col min="4" max="4" width="23" style="194" customWidth="1"/>
    <col min="5" max="5" width="19.44140625" style="194" customWidth="1"/>
    <col min="6" max="6" width="12.21875" style="194" customWidth="1"/>
    <col min="7" max="7" width="14.77734375" style="194" customWidth="1"/>
    <col min="8" max="8" width="20.88671875" style="194" customWidth="1"/>
    <col min="9" max="9" width="19" style="194" customWidth="1"/>
    <col min="10" max="10" width="13.21875" style="194" customWidth="1"/>
    <col min="11" max="11" width="10.88671875" style="194" customWidth="1"/>
    <col min="12" max="12" width="13" style="194" customWidth="1"/>
    <col min="13" max="13" width="16.109375" style="194" customWidth="1"/>
    <col min="14" max="14" width="28.77734375" style="194" customWidth="1"/>
    <col min="15" max="15" width="7.88671875" style="194" customWidth="1"/>
    <col min="16" max="16" width="40.44140625" style="278" customWidth="1"/>
    <col min="17" max="17" width="28.109375" style="313" customWidth="1"/>
    <col min="18" max="16384" width="8.88671875" style="194"/>
  </cols>
  <sheetData>
    <row r="1" spans="2:19" ht="31.2" customHeight="1">
      <c r="B1" s="153"/>
      <c r="C1" s="453" t="s">
        <v>379</v>
      </c>
      <c r="D1" s="210"/>
      <c r="E1" s="210"/>
      <c r="F1" s="210"/>
      <c r="G1" s="210" t="s">
        <v>265</v>
      </c>
      <c r="H1" s="210"/>
      <c r="I1" s="210"/>
      <c r="J1" s="210"/>
      <c r="K1" s="210"/>
      <c r="L1" s="210"/>
      <c r="M1" s="210"/>
      <c r="N1" s="210"/>
      <c r="O1" s="146"/>
      <c r="P1" s="276"/>
    </row>
    <row r="2" spans="2:19" ht="31.2" customHeight="1">
      <c r="B2" s="153"/>
      <c r="C2" s="210"/>
      <c r="D2" s="210"/>
      <c r="E2" s="210"/>
      <c r="F2" s="210"/>
      <c r="G2" s="210"/>
      <c r="H2" s="210"/>
      <c r="I2" s="210"/>
      <c r="J2" s="210"/>
      <c r="K2" s="210"/>
      <c r="L2" s="210"/>
      <c r="M2" s="210"/>
      <c r="N2" s="210"/>
      <c r="O2" s="146"/>
      <c r="P2" s="276"/>
    </row>
    <row r="3" spans="2:19" ht="266.39999999999998" customHeight="1">
      <c r="B3" s="757" t="s">
        <v>272</v>
      </c>
      <c r="C3" s="757"/>
      <c r="D3" s="757"/>
      <c r="E3" s="757"/>
      <c r="F3" s="757"/>
      <c r="G3" s="757"/>
      <c r="H3" s="757"/>
      <c r="I3" s="757"/>
      <c r="J3" s="757"/>
      <c r="K3" s="757"/>
      <c r="L3" s="757"/>
      <c r="M3" s="757"/>
      <c r="N3" s="757"/>
      <c r="O3" s="146" t="s">
        <v>208</v>
      </c>
      <c r="P3" s="276"/>
    </row>
    <row r="4" spans="2:19" ht="29.25" customHeight="1">
      <c r="B4" s="236"/>
      <c r="C4" s="237" t="s">
        <v>367</v>
      </c>
      <c r="D4" s="238"/>
      <c r="E4" s="238"/>
      <c r="F4" s="238"/>
      <c r="G4" s="239"/>
      <c r="H4" s="238"/>
      <c r="I4" s="238"/>
      <c r="J4" s="240"/>
      <c r="K4" s="240"/>
      <c r="L4" s="240"/>
      <c r="M4" s="240"/>
      <c r="N4" s="241"/>
      <c r="O4" s="146"/>
      <c r="P4" s="263"/>
    </row>
    <row r="5" spans="2:19" ht="267" customHeight="1">
      <c r="B5" s="762" t="s">
        <v>366</v>
      </c>
      <c r="C5" s="763"/>
      <c r="D5" s="763"/>
      <c r="E5" s="763"/>
      <c r="F5" s="763"/>
      <c r="G5" s="763"/>
      <c r="H5" s="763"/>
      <c r="I5" s="763"/>
      <c r="J5" s="763"/>
      <c r="K5" s="763"/>
      <c r="L5" s="763"/>
      <c r="M5" s="763"/>
      <c r="N5" s="763"/>
      <c r="O5" s="146"/>
      <c r="P5" s="613" t="s">
        <v>208</v>
      </c>
      <c r="Q5" s="314"/>
    </row>
    <row r="6" spans="2:19" ht="32.4" customHeight="1">
      <c r="B6" s="766" t="s">
        <v>239</v>
      </c>
      <c r="C6" s="767"/>
      <c r="D6" s="767"/>
      <c r="E6" s="767"/>
      <c r="F6" s="767"/>
      <c r="G6" s="767"/>
      <c r="H6" s="767"/>
      <c r="I6" s="767"/>
      <c r="J6" s="767"/>
      <c r="K6" s="767"/>
      <c r="L6" s="767"/>
      <c r="M6" s="767"/>
      <c r="N6" s="767"/>
      <c r="O6" s="146"/>
      <c r="P6" s="260"/>
      <c r="Q6" s="277"/>
    </row>
    <row r="7" spans="2:19" ht="11.4" customHeight="1">
      <c r="B7" s="764"/>
      <c r="C7" s="765"/>
      <c r="D7" s="765"/>
      <c r="E7" s="765"/>
      <c r="F7" s="765"/>
      <c r="G7" s="765"/>
      <c r="H7" s="765"/>
      <c r="I7" s="765"/>
      <c r="J7" s="765"/>
      <c r="K7" s="765"/>
      <c r="L7" s="765"/>
      <c r="M7" s="765"/>
      <c r="N7" s="765"/>
      <c r="O7" s="146"/>
      <c r="P7" s="309"/>
      <c r="Q7" s="277"/>
      <c r="R7" s="188"/>
      <c r="S7" s="194" t="s">
        <v>229</v>
      </c>
    </row>
    <row r="8" spans="2:19" ht="21.6" customHeight="1">
      <c r="B8" s="245"/>
      <c r="C8" s="758" t="s">
        <v>368</v>
      </c>
      <c r="D8" s="758"/>
      <c r="E8" s="758"/>
      <c r="F8" s="758"/>
      <c r="G8" s="758"/>
      <c r="H8" s="758"/>
      <c r="I8" s="758"/>
      <c r="J8" s="758"/>
      <c r="K8" s="758"/>
      <c r="L8" s="758"/>
      <c r="M8" s="154" t="s">
        <v>208</v>
      </c>
      <c r="N8" s="154"/>
      <c r="O8" s="146"/>
      <c r="P8" s="310"/>
    </row>
    <row r="9" spans="2:19" ht="21.6" customHeight="1">
      <c r="B9" s="245"/>
      <c r="C9" s="759" t="s">
        <v>178</v>
      </c>
      <c r="D9" s="759"/>
      <c r="E9" s="759"/>
      <c r="F9" s="759"/>
      <c r="G9" s="759"/>
      <c r="H9" s="759"/>
      <c r="I9" s="759"/>
      <c r="J9" s="759"/>
      <c r="K9" s="759"/>
      <c r="L9" s="759"/>
      <c r="M9" s="154"/>
      <c r="N9" s="180"/>
      <c r="O9" s="146"/>
      <c r="P9" s="311"/>
    </row>
    <row r="10" spans="2:19" ht="21.6" customHeight="1">
      <c r="B10" s="154"/>
      <c r="C10" s="154"/>
      <c r="D10" s="180"/>
      <c r="E10" s="180"/>
      <c r="F10" s="180"/>
      <c r="G10" s="201"/>
      <c r="H10" s="180"/>
      <c r="I10" s="180"/>
      <c r="J10" s="180"/>
      <c r="K10" s="180"/>
      <c r="L10" s="180"/>
      <c r="M10" s="180"/>
      <c r="N10" s="180"/>
      <c r="O10" s="146"/>
      <c r="P10" s="319"/>
    </row>
    <row r="11" spans="2:19" ht="15" customHeight="1">
      <c r="B11" s="146"/>
      <c r="C11" s="146"/>
      <c r="D11" s="202"/>
      <c r="E11" s="202"/>
      <c r="F11" s="202"/>
      <c r="G11" s="203"/>
      <c r="H11" s="202"/>
      <c r="I11" s="202"/>
      <c r="J11" s="202"/>
      <c r="K11" s="202"/>
      <c r="L11" s="202"/>
      <c r="M11" s="202"/>
      <c r="N11" s="202"/>
      <c r="O11" s="146"/>
      <c r="P11" s="560" t="s">
        <v>370</v>
      </c>
    </row>
    <row r="12" spans="2:19" ht="13.5" customHeight="1">
      <c r="B12" s="146"/>
      <c r="C12" s="146"/>
      <c r="D12" s="760" t="s">
        <v>179</v>
      </c>
      <c r="E12" s="760"/>
      <c r="F12" s="204"/>
      <c r="G12" s="205" t="s">
        <v>180</v>
      </c>
      <c r="H12" s="206" t="s">
        <v>181</v>
      </c>
      <c r="I12" s="207" t="s">
        <v>182</v>
      </c>
      <c r="J12" s="206" t="s">
        <v>183</v>
      </c>
      <c r="K12" s="206" t="s">
        <v>184</v>
      </c>
      <c r="L12" s="208" t="s">
        <v>197</v>
      </c>
      <c r="M12" s="202"/>
      <c r="N12" s="202"/>
      <c r="O12" s="146"/>
      <c r="P12" s="560" t="s">
        <v>371</v>
      </c>
    </row>
    <row r="13" spans="2:19" ht="18" customHeight="1">
      <c r="B13" s="146"/>
      <c r="C13" s="146"/>
      <c r="D13" s="760"/>
      <c r="E13" s="760"/>
      <c r="F13" s="248" t="s">
        <v>185</v>
      </c>
      <c r="G13" s="288">
        <v>503927057</v>
      </c>
      <c r="H13" s="288">
        <v>509014781</v>
      </c>
      <c r="I13" s="244">
        <f t="shared" ref="I13:I23" si="0">+H13/$H$13</f>
        <v>1</v>
      </c>
      <c r="J13" s="320">
        <v>6216488</v>
      </c>
      <c r="K13" s="460">
        <f>+J13/G13</f>
        <v>1.2336086966650017E-2</v>
      </c>
      <c r="L13" s="244">
        <f t="shared" ref="L13:L30" si="1">+H13/G13</f>
        <v>1.0100961516737927</v>
      </c>
      <c r="M13" s="761" t="s">
        <v>186</v>
      </c>
      <c r="N13" s="761"/>
      <c r="O13" s="146"/>
      <c r="P13" s="560" t="s">
        <v>369</v>
      </c>
    </row>
    <row r="14" spans="2:19" ht="17.25" customHeight="1">
      <c r="B14" s="146"/>
      <c r="C14" s="146"/>
      <c r="D14" s="760"/>
      <c r="E14" s="760"/>
      <c r="F14" s="322" t="s">
        <v>232</v>
      </c>
      <c r="G14" s="323">
        <v>80618903</v>
      </c>
      <c r="H14" s="323">
        <v>80971925</v>
      </c>
      <c r="I14" s="244">
        <f t="shared" si="0"/>
        <v>0.15907578330225344</v>
      </c>
      <c r="J14" s="492">
        <v>991232</v>
      </c>
      <c r="K14" s="480">
        <f>+J14/H14</f>
        <v>1.2241675123816064E-2</v>
      </c>
      <c r="L14" s="280">
        <f t="shared" si="1"/>
        <v>1.0043788985816391</v>
      </c>
      <c r="M14" s="769" t="s">
        <v>218</v>
      </c>
      <c r="N14" s="272">
        <f>+H13-G13</f>
        <v>5087724</v>
      </c>
      <c r="O14" s="146"/>
      <c r="P14" s="560" t="s">
        <v>372</v>
      </c>
    </row>
    <row r="15" spans="2:19" ht="17.25" customHeight="1">
      <c r="B15" s="146"/>
      <c r="C15" s="146"/>
      <c r="D15" s="760"/>
      <c r="E15" s="760"/>
      <c r="F15" s="493" t="s">
        <v>377</v>
      </c>
      <c r="G15" s="323">
        <v>3633948</v>
      </c>
      <c r="H15" s="323">
        <v>3701742</v>
      </c>
      <c r="I15" s="244">
        <f t="shared" si="0"/>
        <v>7.2723664187661378E-3</v>
      </c>
      <c r="J15" s="479">
        <v>38824</v>
      </c>
      <c r="K15" s="480">
        <f>+J15/G15</f>
        <v>1.0683697180036698E-2</v>
      </c>
      <c r="L15" s="280">
        <f t="shared" si="1"/>
        <v>1.0186557430100815</v>
      </c>
      <c r="M15" s="769"/>
      <c r="N15" s="271"/>
      <c r="O15" s="146"/>
      <c r="P15" s="560" t="s">
        <v>373</v>
      </c>
    </row>
    <row r="16" spans="2:19" ht="17.25" customHeight="1">
      <c r="B16" s="146"/>
      <c r="C16" s="146"/>
      <c r="D16" s="760"/>
      <c r="E16" s="760"/>
      <c r="F16" s="533" t="s">
        <v>237</v>
      </c>
      <c r="G16" s="320">
        <v>5725476</v>
      </c>
      <c r="H16" s="320">
        <v>5731635</v>
      </c>
      <c r="I16" s="244">
        <f t="shared" si="0"/>
        <v>1.1260252578009125E-2</v>
      </c>
      <c r="J16" s="247">
        <v>324033</v>
      </c>
      <c r="K16" s="463">
        <f t="shared" ref="K16:K23" si="2">+J16/H16</f>
        <v>5.6534130313601619E-2</v>
      </c>
      <c r="L16" s="280">
        <f t="shared" si="1"/>
        <v>1.0010757184206169</v>
      </c>
      <c r="M16" s="204"/>
      <c r="N16" s="204"/>
      <c r="O16" s="146"/>
      <c r="P16" s="560" t="s">
        <v>374</v>
      </c>
      <c r="S16" s="194" t="s">
        <v>218</v>
      </c>
    </row>
    <row r="17" spans="2:17" ht="17.25" customHeight="1">
      <c r="B17" s="146"/>
      <c r="C17" s="146"/>
      <c r="D17" s="760"/>
      <c r="E17" s="760"/>
      <c r="F17" s="534" t="s">
        <v>228</v>
      </c>
      <c r="G17" s="320">
        <v>30247302</v>
      </c>
      <c r="H17" s="320">
        <v>30338697</v>
      </c>
      <c r="I17" s="244">
        <f t="shared" si="0"/>
        <v>5.9602781947504978E-2</v>
      </c>
      <c r="J17" s="281">
        <v>662802</v>
      </c>
      <c r="K17" s="462">
        <f t="shared" si="2"/>
        <v>2.1846752350636548E-2</v>
      </c>
      <c r="L17" s="280">
        <f t="shared" si="1"/>
        <v>1.0030215918100729</v>
      </c>
      <c r="M17" s="204"/>
      <c r="N17" s="204"/>
      <c r="O17" s="146"/>
      <c r="P17" s="560" t="s">
        <v>375</v>
      </c>
    </row>
    <row r="18" spans="2:17" ht="17.25" customHeight="1">
      <c r="B18" s="146"/>
      <c r="C18" s="146"/>
      <c r="D18" s="760"/>
      <c r="E18" s="760"/>
      <c r="F18" s="493" t="s">
        <v>187</v>
      </c>
      <c r="G18" s="494">
        <v>9060495</v>
      </c>
      <c r="H18" s="494">
        <v>9060923</v>
      </c>
      <c r="I18" s="244">
        <f t="shared" si="0"/>
        <v>1.7800903506572239E-2</v>
      </c>
      <c r="J18" s="247">
        <v>128344</v>
      </c>
      <c r="K18" s="279">
        <f t="shared" si="2"/>
        <v>1.4164561380777653E-2</v>
      </c>
      <c r="L18" s="280">
        <f t="shared" si="1"/>
        <v>1.0000472380372154</v>
      </c>
      <c r="M18" s="204"/>
      <c r="N18" s="204"/>
      <c r="O18" s="146"/>
      <c r="P18" s="560" t="s">
        <v>376</v>
      </c>
    </row>
    <row r="19" spans="2:17" ht="17.25" customHeight="1">
      <c r="B19" s="146"/>
      <c r="C19" s="146"/>
      <c r="D19" s="760"/>
      <c r="E19" s="760"/>
      <c r="F19" s="322" t="s">
        <v>236</v>
      </c>
      <c r="G19" s="320">
        <v>3528626</v>
      </c>
      <c r="H19" s="320">
        <v>3544463</v>
      </c>
      <c r="I19" s="244">
        <f t="shared" si="0"/>
        <v>6.9633793208060098E-3</v>
      </c>
      <c r="J19" s="247">
        <v>57375</v>
      </c>
      <c r="K19" s="279">
        <f t="shared" si="2"/>
        <v>1.6187219333365872E-2</v>
      </c>
      <c r="L19" s="280">
        <f t="shared" si="1"/>
        <v>1.0044881492116196</v>
      </c>
      <c r="M19" s="204"/>
      <c r="N19" s="204"/>
      <c r="O19" s="146"/>
      <c r="P19" s="560" t="s">
        <v>369</v>
      </c>
      <c r="Q19" s="530"/>
    </row>
    <row r="20" spans="2:17" ht="17.25" customHeight="1">
      <c r="B20" s="146"/>
      <c r="C20" s="146"/>
      <c r="D20" s="760"/>
      <c r="E20" s="760"/>
      <c r="F20" s="535" t="s">
        <v>216</v>
      </c>
      <c r="G20" s="320">
        <v>3740398</v>
      </c>
      <c r="H20" s="320">
        <v>3759689</v>
      </c>
      <c r="I20" s="244">
        <f t="shared" si="0"/>
        <v>7.3862079066030111E-3</v>
      </c>
      <c r="J20" s="247">
        <v>100298</v>
      </c>
      <c r="K20" s="463">
        <f t="shared" si="2"/>
        <v>2.6677206545541399E-2</v>
      </c>
      <c r="L20" s="280">
        <f t="shared" si="1"/>
        <v>1.0051574725470391</v>
      </c>
      <c r="M20" s="204"/>
      <c r="N20" s="204"/>
      <c r="O20" s="146"/>
      <c r="P20" s="560"/>
    </row>
    <row r="21" spans="2:17" ht="17.25" customHeight="1">
      <c r="B21" s="146"/>
      <c r="C21" s="146"/>
      <c r="D21" s="760"/>
      <c r="E21" s="760"/>
      <c r="F21" s="322" t="s">
        <v>235</v>
      </c>
      <c r="G21" s="323">
        <v>14991669</v>
      </c>
      <c r="H21" s="323">
        <v>15016270</v>
      </c>
      <c r="I21" s="244">
        <f t="shared" si="0"/>
        <v>2.9500656091949518E-2</v>
      </c>
      <c r="J21" s="456">
        <v>98676</v>
      </c>
      <c r="K21" s="279">
        <f t="shared" si="2"/>
        <v>6.5712723599136141E-3</v>
      </c>
      <c r="L21" s="280">
        <f t="shared" si="1"/>
        <v>1.0016409780658844</v>
      </c>
      <c r="M21" s="204"/>
      <c r="N21" s="204"/>
      <c r="O21" s="146"/>
      <c r="P21" s="560"/>
    </row>
    <row r="22" spans="2:17" ht="17.25" customHeight="1">
      <c r="B22" s="146"/>
      <c r="C22" s="146"/>
      <c r="D22" s="760"/>
      <c r="E22" s="760"/>
      <c r="F22" s="322" t="s">
        <v>226</v>
      </c>
      <c r="G22" s="335">
        <v>7205064</v>
      </c>
      <c r="H22" s="335">
        <v>7215512</v>
      </c>
      <c r="I22" s="244">
        <f t="shared" si="0"/>
        <v>1.4175446901216804E-2</v>
      </c>
      <c r="J22" s="247">
        <v>140952</v>
      </c>
      <c r="K22" s="531">
        <f t="shared" si="2"/>
        <v>1.9534580498237687E-2</v>
      </c>
      <c r="L22" s="280">
        <f t="shared" si="1"/>
        <v>1.0014500912136242</v>
      </c>
      <c r="M22" s="204"/>
      <c r="N22" s="204"/>
      <c r="O22" s="146"/>
      <c r="P22" s="560"/>
    </row>
    <row r="23" spans="2:17" ht="17.25" customHeight="1">
      <c r="B23" s="146"/>
      <c r="C23" s="146"/>
      <c r="D23" s="760"/>
      <c r="E23" s="760"/>
      <c r="F23" s="322" t="s">
        <v>233</v>
      </c>
      <c r="G23" s="323">
        <v>43040947</v>
      </c>
      <c r="H23" s="323">
        <v>43054952</v>
      </c>
      <c r="I23" s="244">
        <f t="shared" si="0"/>
        <v>8.4584875738608456E-2</v>
      </c>
      <c r="J23" s="324">
        <v>522149</v>
      </c>
      <c r="K23" s="279">
        <f t="shared" si="2"/>
        <v>1.2127501617003312E-2</v>
      </c>
      <c r="L23" s="280">
        <f t="shared" si="1"/>
        <v>1.0003253878219733</v>
      </c>
      <c r="M23" s="204"/>
      <c r="N23" s="204"/>
      <c r="O23" s="146"/>
      <c r="P23" s="560"/>
    </row>
    <row r="24" spans="2:17" ht="17.25" customHeight="1">
      <c r="B24" s="146"/>
      <c r="C24" s="146"/>
      <c r="D24" s="760"/>
      <c r="E24" s="760"/>
      <c r="F24" s="536" t="s">
        <v>231</v>
      </c>
      <c r="G24" s="320">
        <v>1527151</v>
      </c>
      <c r="H24" s="320">
        <v>1527751</v>
      </c>
      <c r="I24" s="244">
        <f>+G24/$H$13</f>
        <v>3.0002095361549041E-3</v>
      </c>
      <c r="J24" s="320">
        <v>30369</v>
      </c>
      <c r="K24" s="531">
        <f>+J24/G24</f>
        <v>1.9886049251187341E-2</v>
      </c>
      <c r="L24" s="280">
        <f t="shared" si="1"/>
        <v>1.0003928884570026</v>
      </c>
      <c r="M24" s="204"/>
      <c r="N24" s="204"/>
      <c r="O24" s="146"/>
      <c r="P24" s="560"/>
    </row>
    <row r="25" spans="2:17" ht="17.25" customHeight="1">
      <c r="B25" s="146"/>
      <c r="C25" s="146"/>
      <c r="D25" s="760"/>
      <c r="E25" s="760"/>
      <c r="F25" s="537" t="s">
        <v>227</v>
      </c>
      <c r="G25" s="461">
        <v>17801103</v>
      </c>
      <c r="H25" s="461">
        <v>17864332</v>
      </c>
      <c r="I25" s="244">
        <f t="shared" ref="I25:I30" si="3">+H25/$H$13</f>
        <v>3.5095900289779602E-2</v>
      </c>
      <c r="J25" s="247">
        <v>367203</v>
      </c>
      <c r="K25" s="531">
        <f>+J25/H25</f>
        <v>2.0555092684126114E-2</v>
      </c>
      <c r="L25" s="280">
        <f t="shared" si="1"/>
        <v>1.003551970908769</v>
      </c>
      <c r="M25" s="204"/>
      <c r="N25" s="204"/>
      <c r="O25" s="146"/>
      <c r="P25" s="560"/>
    </row>
    <row r="26" spans="2:17" ht="17.25" customHeight="1">
      <c r="B26" s="146"/>
      <c r="C26" s="146"/>
      <c r="D26" s="760"/>
      <c r="E26" s="760"/>
      <c r="F26" s="495" t="s">
        <v>230</v>
      </c>
      <c r="G26" s="461">
        <v>11627487</v>
      </c>
      <c r="H26" s="461">
        <v>11736893</v>
      </c>
      <c r="I26" s="244">
        <f t="shared" si="3"/>
        <v>2.3058059290423632E-2</v>
      </c>
      <c r="J26" s="247">
        <v>103721</v>
      </c>
      <c r="K26" s="496">
        <f>+J26/H26</f>
        <v>8.8371769257843628E-3</v>
      </c>
      <c r="L26" s="244">
        <f t="shared" si="1"/>
        <v>1.0094092558435026</v>
      </c>
      <c r="M26" s="204"/>
      <c r="N26" s="204"/>
      <c r="O26" s="146"/>
      <c r="P26" s="560"/>
    </row>
    <row r="27" spans="2:17" ht="17.25" customHeight="1">
      <c r="B27" s="146"/>
      <c r="C27" s="146"/>
      <c r="D27" s="760"/>
      <c r="E27" s="760"/>
      <c r="F27" s="544" t="s">
        <v>378</v>
      </c>
      <c r="G27" s="545">
        <v>27874269</v>
      </c>
      <c r="H27" s="545">
        <v>28435100</v>
      </c>
      <c r="I27" s="445">
        <f t="shared" si="3"/>
        <v>5.5863014319814025E-2</v>
      </c>
      <c r="J27" s="546">
        <v>146057</v>
      </c>
      <c r="K27" s="446">
        <f>+J27/H27</f>
        <v>5.1365038280153756E-3</v>
      </c>
      <c r="L27" s="447">
        <f>+H27/G27</f>
        <v>1.020120025389724</v>
      </c>
      <c r="M27" s="204"/>
      <c r="N27" s="204"/>
      <c r="O27" s="146"/>
      <c r="P27" s="560"/>
    </row>
    <row r="28" spans="2:17" ht="22.2" customHeight="1">
      <c r="B28" s="146"/>
      <c r="C28" s="146"/>
      <c r="D28" s="760"/>
      <c r="E28" s="760"/>
      <c r="F28" s="489" t="s">
        <v>196</v>
      </c>
      <c r="G28" s="490">
        <v>23376879</v>
      </c>
      <c r="H28" s="490">
        <v>24141333</v>
      </c>
      <c r="I28" s="445">
        <f t="shared" si="3"/>
        <v>4.7427567727154077E-2</v>
      </c>
      <c r="J28" s="491">
        <v>134155</v>
      </c>
      <c r="K28" s="446">
        <f t="shared" ref="K28:K30" si="4">+J28/H28</f>
        <v>5.557066794944587E-3</v>
      </c>
      <c r="L28" s="447">
        <f t="shared" si="1"/>
        <v>1.0327012857447737</v>
      </c>
      <c r="M28" s="770" t="s">
        <v>275</v>
      </c>
      <c r="N28" s="770"/>
      <c r="O28" s="146"/>
      <c r="P28" s="560"/>
    </row>
    <row r="29" spans="2:17" ht="22.2" customHeight="1">
      <c r="B29" s="146"/>
      <c r="C29" s="146"/>
      <c r="D29" s="768"/>
      <c r="E29" s="768"/>
      <c r="F29" s="481" t="s">
        <v>206</v>
      </c>
      <c r="G29" s="482">
        <v>7332261</v>
      </c>
      <c r="H29" s="482">
        <v>7618107</v>
      </c>
      <c r="I29" s="455">
        <f t="shared" si="3"/>
        <v>1.4966376781895455E-2</v>
      </c>
      <c r="J29" s="483">
        <v>29290</v>
      </c>
      <c r="K29" s="446">
        <f t="shared" si="4"/>
        <v>3.8447871630051928E-3</v>
      </c>
      <c r="L29" s="447">
        <f t="shared" si="1"/>
        <v>1.0389847006264508</v>
      </c>
      <c r="M29" s="770"/>
      <c r="N29" s="770"/>
      <c r="O29" s="146"/>
      <c r="P29" s="560"/>
    </row>
    <row r="30" spans="2:17" ht="22.2" customHeight="1">
      <c r="B30" s="152"/>
      <c r="C30" s="146"/>
      <c r="D30" s="271"/>
      <c r="E30" s="271"/>
      <c r="F30" s="564" t="s">
        <v>271</v>
      </c>
      <c r="G30" s="565">
        <v>1759922</v>
      </c>
      <c r="H30" s="565">
        <v>1949613</v>
      </c>
      <c r="I30" s="455">
        <f t="shared" si="3"/>
        <v>3.8301697176059018E-3</v>
      </c>
      <c r="J30" s="566">
        <v>13922</v>
      </c>
      <c r="K30" s="446">
        <f t="shared" si="4"/>
        <v>7.140904374355321E-3</v>
      </c>
      <c r="L30" s="447">
        <f t="shared" si="1"/>
        <v>1.1077837540527364</v>
      </c>
      <c r="M30" s="770"/>
      <c r="N30" s="770"/>
      <c r="O30" s="146"/>
      <c r="P30" s="560"/>
    </row>
    <row r="31" spans="2:17" ht="17.399999999999999" customHeight="1">
      <c r="B31" s="146"/>
      <c r="C31" s="146"/>
      <c r="D31" s="146"/>
      <c r="E31" s="146"/>
      <c r="F31" s="146"/>
      <c r="G31" s="146"/>
      <c r="H31" s="146"/>
      <c r="I31" s="146"/>
      <c r="J31" s="146"/>
      <c r="K31" s="146"/>
      <c r="L31" s="146"/>
      <c r="M31" s="146"/>
      <c r="N31" s="146"/>
      <c r="O31" s="146"/>
      <c r="P31" s="560"/>
      <c r="Q31" s="318"/>
    </row>
    <row r="32" spans="2:17" ht="21.6" customHeight="1">
      <c r="B32" s="188"/>
      <c r="C32" s="188"/>
      <c r="D32" s="188"/>
      <c r="E32" s="188"/>
      <c r="F32" s="188"/>
      <c r="G32" s="188"/>
      <c r="H32" s="188"/>
      <c r="I32" s="188"/>
      <c r="J32" s="188"/>
      <c r="K32" s="146"/>
      <c r="L32" s="283"/>
      <c r="M32" s="282"/>
      <c r="N32" s="282"/>
      <c r="O32" s="146"/>
      <c r="P32" s="560"/>
    </row>
    <row r="33" spans="2:16" ht="21.6" customHeight="1">
      <c r="B33" s="188"/>
      <c r="C33" s="188"/>
      <c r="D33" s="188"/>
      <c r="E33" s="188"/>
      <c r="F33" s="188"/>
      <c r="G33" s="188"/>
      <c r="H33" s="188"/>
      <c r="I33" s="188"/>
      <c r="J33" s="188"/>
      <c r="K33" s="146"/>
      <c r="L33" s="585" t="s">
        <v>276</v>
      </c>
      <c r="M33" s="585"/>
      <c r="N33" s="585"/>
      <c r="O33" s="146" t="s">
        <v>208</v>
      </c>
      <c r="P33" s="560"/>
    </row>
    <row r="34" spans="2:16" ht="21.6" customHeight="1">
      <c r="B34" s="188"/>
      <c r="C34" s="188"/>
      <c r="D34" s="188"/>
      <c r="E34" s="188"/>
      <c r="F34" s="188"/>
      <c r="G34" s="188"/>
      <c r="H34" s="188"/>
      <c r="I34" s="188"/>
      <c r="J34" s="188"/>
      <c r="K34" s="146"/>
      <c r="L34" s="585"/>
      <c r="M34" s="585"/>
      <c r="N34" s="585"/>
      <c r="O34" s="321"/>
      <c r="P34" s="560"/>
    </row>
    <row r="35" spans="2:16" ht="21.6" customHeight="1">
      <c r="B35" s="188"/>
      <c r="C35" s="188"/>
      <c r="D35" s="188"/>
      <c r="E35" s="188"/>
      <c r="F35" s="188"/>
      <c r="G35" s="188"/>
      <c r="H35" s="188"/>
      <c r="I35" s="188"/>
      <c r="J35" s="188"/>
      <c r="K35" s="146"/>
      <c r="L35" s="585"/>
      <c r="M35" s="585"/>
      <c r="N35" s="585"/>
      <c r="O35" s="321"/>
      <c r="P35" s="560"/>
    </row>
    <row r="36" spans="2:16" ht="21.6" customHeight="1">
      <c r="B36" s="188"/>
      <c r="C36" s="188"/>
      <c r="D36" s="188"/>
      <c r="E36" s="188"/>
      <c r="F36" s="188"/>
      <c r="G36" s="188"/>
      <c r="H36" s="188"/>
      <c r="I36" s="188"/>
      <c r="J36" s="188"/>
      <c r="K36" s="146"/>
      <c r="L36" s="585"/>
      <c r="M36" s="585"/>
      <c r="N36" s="585"/>
      <c r="O36" s="321"/>
      <c r="P36" s="560"/>
    </row>
    <row r="37" spans="2:16" ht="21.6" customHeight="1">
      <c r="B37" s="567"/>
      <c r="C37" s="188"/>
      <c r="D37" s="188"/>
      <c r="E37" s="188"/>
      <c r="F37" s="188"/>
      <c r="G37" s="188"/>
      <c r="H37" s="188"/>
      <c r="I37" s="188"/>
      <c r="J37" s="188"/>
      <c r="K37" s="146"/>
      <c r="L37" s="585"/>
      <c r="M37" s="585"/>
      <c r="N37" s="585"/>
      <c r="O37" s="321"/>
      <c r="P37" s="560"/>
    </row>
    <row r="38" spans="2:16" ht="21.6" customHeight="1">
      <c r="B38" s="188"/>
      <c r="C38" s="188"/>
      <c r="D38" s="188"/>
      <c r="E38" s="188"/>
      <c r="F38" s="188"/>
      <c r="G38" s="188"/>
      <c r="H38" s="188"/>
      <c r="I38" s="188"/>
      <c r="J38" s="188"/>
      <c r="K38" s="146"/>
      <c r="L38" s="585"/>
      <c r="M38" s="585"/>
      <c r="N38" s="585"/>
      <c r="O38" s="321"/>
      <c r="P38" s="560"/>
    </row>
    <row r="39" spans="2:16" ht="21.6" customHeight="1">
      <c r="B39" s="188"/>
      <c r="C39" s="188"/>
      <c r="D39" s="188"/>
      <c r="E39" s="188"/>
      <c r="F39" s="188"/>
      <c r="G39" s="188"/>
      <c r="H39" s="188"/>
      <c r="I39" s="188"/>
      <c r="J39" s="188"/>
      <c r="K39" s="146"/>
      <c r="L39" s="585"/>
      <c r="M39" s="585"/>
      <c r="N39" s="585"/>
      <c r="O39" s="321"/>
      <c r="P39" s="560"/>
    </row>
    <row r="40" spans="2:16" ht="21.6" customHeight="1">
      <c r="B40" s="188"/>
      <c r="C40" s="188"/>
      <c r="D40" s="188"/>
      <c r="E40" s="188"/>
      <c r="F40" s="188"/>
      <c r="G40" s="188"/>
      <c r="H40" s="188"/>
      <c r="I40" s="188"/>
      <c r="J40" s="188"/>
      <c r="K40" s="146"/>
      <c r="L40" s="585"/>
      <c r="M40" s="585"/>
      <c r="N40" s="585"/>
      <c r="O40" s="321"/>
      <c r="P40" s="560"/>
    </row>
    <row r="41" spans="2:16" ht="21.6" customHeight="1">
      <c r="B41" s="188"/>
      <c r="C41" s="188"/>
      <c r="D41" s="188"/>
      <c r="E41" s="188"/>
      <c r="F41" s="188"/>
      <c r="G41" s="188"/>
      <c r="H41" s="188"/>
      <c r="I41" s="188"/>
      <c r="J41" s="188"/>
      <c r="K41" s="146"/>
      <c r="L41" s="585"/>
      <c r="M41" s="585"/>
      <c r="N41" s="585"/>
      <c r="O41" s="321"/>
      <c r="P41" s="560"/>
    </row>
    <row r="42" spans="2:16" ht="21.6" customHeight="1">
      <c r="B42" s="188"/>
      <c r="C42" s="188"/>
      <c r="D42" s="188"/>
      <c r="E42" s="188"/>
      <c r="F42" s="188"/>
      <c r="G42" s="188"/>
      <c r="H42" s="188"/>
      <c r="I42" s="188"/>
      <c r="J42" s="188"/>
      <c r="K42" s="146"/>
      <c r="L42" s="585"/>
      <c r="M42" s="585"/>
      <c r="N42" s="585"/>
      <c r="O42" s="321"/>
      <c r="P42" s="560"/>
    </row>
    <row r="43" spans="2:16" ht="21.6" customHeight="1">
      <c r="B43" s="146"/>
      <c r="C43" s="146"/>
      <c r="D43" s="146"/>
      <c r="E43" s="146"/>
      <c r="F43" s="146"/>
      <c r="G43" s="146"/>
      <c r="H43" s="146"/>
      <c r="I43" s="146"/>
      <c r="J43" s="146"/>
      <c r="K43" s="146"/>
      <c r="L43" s="585"/>
      <c r="M43" s="585"/>
      <c r="N43" s="585"/>
      <c r="O43" s="321"/>
      <c r="P43" s="560"/>
    </row>
    <row r="44" spans="2:16" ht="21.6" customHeight="1">
      <c r="B44" s="146"/>
      <c r="C44" s="146"/>
      <c r="D44" s="146"/>
      <c r="E44" s="146"/>
      <c r="F44" s="146"/>
      <c r="G44" s="146"/>
      <c r="H44" s="146"/>
      <c r="I44" s="146"/>
      <c r="J44" s="146"/>
      <c r="K44" s="146"/>
      <c r="L44" s="585"/>
      <c r="M44" s="585"/>
      <c r="N44" s="585"/>
      <c r="O44" s="321"/>
      <c r="P44" s="560"/>
    </row>
    <row r="45" spans="2:16" ht="21.6" customHeight="1">
      <c r="B45" s="146"/>
      <c r="C45" s="146"/>
      <c r="D45" s="146"/>
      <c r="E45" s="146"/>
      <c r="F45" s="146"/>
      <c r="G45" s="146"/>
      <c r="H45" s="146"/>
      <c r="I45" s="146"/>
      <c r="J45" s="146"/>
      <c r="K45" s="146"/>
      <c r="L45" s="585"/>
      <c r="M45" s="585"/>
      <c r="N45" s="585"/>
      <c r="O45" s="321"/>
      <c r="P45" s="560"/>
    </row>
    <row r="46" spans="2:16" ht="21.6" customHeight="1">
      <c r="B46" s="146"/>
      <c r="C46" s="146"/>
      <c r="D46" s="146"/>
      <c r="E46" s="146"/>
      <c r="F46" s="146"/>
      <c r="G46" s="146"/>
      <c r="H46" s="146"/>
      <c r="I46" s="146"/>
      <c r="J46" s="146"/>
      <c r="K46" s="146"/>
      <c r="L46" s="585"/>
      <c r="M46" s="585"/>
      <c r="N46" s="585"/>
      <c r="O46" s="321"/>
      <c r="P46" s="560"/>
    </row>
    <row r="47" spans="2:16" ht="21.6" customHeight="1">
      <c r="B47" s="146"/>
      <c r="C47" s="146"/>
      <c r="D47" s="146"/>
      <c r="E47" s="146"/>
      <c r="F47" s="146"/>
      <c r="G47" s="146"/>
      <c r="H47" s="146"/>
      <c r="I47" s="146"/>
      <c r="J47" s="146"/>
      <c r="K47" s="146"/>
      <c r="L47" s="585"/>
      <c r="M47" s="585"/>
      <c r="N47" s="585"/>
      <c r="O47" s="321"/>
      <c r="P47" s="560"/>
    </row>
    <row r="48" spans="2:16" ht="21.6" customHeight="1">
      <c r="B48" s="146"/>
      <c r="C48" s="146"/>
      <c r="D48" s="146"/>
      <c r="E48" s="146"/>
      <c r="F48" s="146"/>
      <c r="G48" s="146"/>
      <c r="H48" s="146"/>
      <c r="I48" s="146"/>
      <c r="J48" s="146"/>
      <c r="K48" s="146"/>
      <c r="L48" s="585"/>
      <c r="M48" s="585"/>
      <c r="N48" s="585"/>
      <c r="O48" s="321"/>
      <c r="P48" s="563"/>
    </row>
    <row r="49" spans="2:16" ht="39" customHeight="1">
      <c r="B49" s="209" t="s">
        <v>29</v>
      </c>
      <c r="C49" s="209"/>
      <c r="D49" s="209"/>
      <c r="E49" s="209" t="s">
        <v>253</v>
      </c>
      <c r="F49" s="209"/>
      <c r="G49" s="209"/>
      <c r="H49" s="209"/>
      <c r="I49" s="209"/>
      <c r="J49" s="209"/>
      <c r="K49" s="209"/>
      <c r="L49" s="585"/>
      <c r="M49" s="585"/>
      <c r="N49" s="775" t="s">
        <v>287</v>
      </c>
      <c r="O49" s="775"/>
      <c r="P49" s="775"/>
    </row>
    <row r="50" spans="2:16" ht="39" customHeight="1">
      <c r="B50" s="209"/>
      <c r="C50" s="209"/>
      <c r="D50" s="209"/>
      <c r="E50" s="772" t="s">
        <v>254</v>
      </c>
      <c r="F50" s="772"/>
      <c r="G50" s="209"/>
      <c r="H50" s="209"/>
      <c r="I50" s="209"/>
      <c r="J50" s="209"/>
      <c r="K50" s="209"/>
      <c r="L50" s="459"/>
      <c r="M50" s="459"/>
      <c r="N50" s="775"/>
      <c r="O50" s="775"/>
      <c r="P50" s="775"/>
    </row>
    <row r="51" spans="2:16" ht="39" customHeight="1">
      <c r="B51" s="209"/>
      <c r="C51" s="209"/>
      <c r="D51" s="209"/>
      <c r="E51" s="209"/>
      <c r="F51" s="774" t="s">
        <v>252</v>
      </c>
      <c r="G51" s="774"/>
      <c r="H51" s="774"/>
      <c r="I51" s="464"/>
      <c r="J51" s="209"/>
      <c r="K51" s="209"/>
      <c r="L51" s="459"/>
      <c r="M51" s="459"/>
      <c r="N51" s="775"/>
      <c r="O51" s="775"/>
      <c r="P51" s="775"/>
    </row>
    <row r="52" spans="2:16" ht="39" customHeight="1">
      <c r="B52" s="209"/>
      <c r="C52" s="209"/>
      <c r="D52" s="209"/>
      <c r="E52" s="209"/>
      <c r="F52" s="774"/>
      <c r="G52" s="774"/>
      <c r="H52" s="774"/>
      <c r="I52" s="464" t="s">
        <v>208</v>
      </c>
      <c r="J52" s="209"/>
      <c r="K52" s="209"/>
      <c r="L52" s="459"/>
      <c r="M52" s="459"/>
      <c r="N52" s="459"/>
      <c r="O52" s="146"/>
      <c r="P52" s="563"/>
    </row>
    <row r="53" spans="2:16" ht="39" customHeight="1">
      <c r="B53" s="209"/>
      <c r="C53" s="209"/>
      <c r="D53" s="209"/>
      <c r="E53" s="209"/>
      <c r="F53" s="209"/>
      <c r="G53" s="209"/>
      <c r="H53" s="209"/>
      <c r="I53" s="209"/>
      <c r="J53" s="209"/>
      <c r="K53" s="209"/>
      <c r="L53" s="459"/>
      <c r="M53" s="459"/>
      <c r="N53" s="775"/>
      <c r="O53" s="775"/>
      <c r="P53" s="775"/>
    </row>
    <row r="54" spans="2:16" ht="39" customHeight="1">
      <c r="B54" s="209"/>
      <c r="C54" s="209"/>
      <c r="D54" s="209"/>
      <c r="E54" s="209"/>
      <c r="F54" s="209"/>
      <c r="G54" s="209"/>
      <c r="H54" s="209"/>
      <c r="I54" s="209"/>
      <c r="J54" s="209"/>
      <c r="K54" s="209"/>
      <c r="L54" s="459"/>
      <c r="M54" s="459"/>
      <c r="N54" s="775"/>
      <c r="O54" s="775"/>
      <c r="P54" s="775"/>
    </row>
    <row r="55" spans="2:16" ht="35.4" customHeight="1">
      <c r="B55" s="209"/>
      <c r="C55" s="209"/>
      <c r="E55" s="773" t="s">
        <v>255</v>
      </c>
      <c r="F55" s="773"/>
      <c r="G55" s="209"/>
      <c r="H55" s="209"/>
      <c r="I55" s="209"/>
      <c r="J55" s="209"/>
      <c r="K55" s="209"/>
      <c r="L55" s="459"/>
      <c r="M55" s="459"/>
      <c r="N55" s="775"/>
      <c r="O55" s="775"/>
      <c r="P55" s="775"/>
    </row>
    <row r="56" spans="2:16" ht="24" customHeight="1">
      <c r="B56" s="209"/>
      <c r="C56" s="209"/>
      <c r="E56" s="209"/>
      <c r="F56" s="209"/>
      <c r="G56" s="209"/>
      <c r="H56" s="209"/>
      <c r="I56" s="209"/>
      <c r="J56" s="209"/>
      <c r="K56" s="209"/>
      <c r="L56" s="459"/>
      <c r="M56" s="459"/>
      <c r="N56" s="584"/>
      <c r="O56" s="146"/>
    </row>
    <row r="57" spans="2:16" ht="24" customHeight="1">
      <c r="B57" s="209"/>
      <c r="C57" s="209"/>
      <c r="D57" s="209"/>
      <c r="E57" s="209"/>
      <c r="F57" s="738" t="s">
        <v>256</v>
      </c>
      <c r="G57" s="738"/>
      <c r="H57" s="738"/>
      <c r="I57" s="209"/>
      <c r="J57" s="209"/>
      <c r="K57" s="209"/>
      <c r="L57" s="459"/>
      <c r="M57" s="459"/>
      <c r="N57" s="775"/>
      <c r="O57" s="775"/>
      <c r="P57" s="775"/>
    </row>
    <row r="58" spans="2:16" ht="24" customHeight="1">
      <c r="B58" s="209"/>
      <c r="C58" s="209"/>
      <c r="D58" s="209"/>
      <c r="E58" s="209"/>
      <c r="F58" s="738"/>
      <c r="G58" s="738"/>
      <c r="H58" s="738"/>
      <c r="I58" s="209"/>
      <c r="J58" s="209"/>
      <c r="K58" s="209"/>
      <c r="L58" s="459"/>
      <c r="M58" s="459"/>
      <c r="N58" s="459"/>
      <c r="O58" s="146"/>
    </row>
    <row r="59" spans="2:16" ht="24" customHeight="1">
      <c r="B59" s="209"/>
      <c r="C59" s="209"/>
      <c r="D59" s="209"/>
      <c r="E59" s="209"/>
      <c r="F59" s="738" t="s">
        <v>257</v>
      </c>
      <c r="G59" s="738"/>
      <c r="H59" s="738"/>
      <c r="I59" s="209"/>
      <c r="J59" s="209"/>
      <c r="K59" s="209"/>
      <c r="L59" s="459"/>
      <c r="M59" s="459"/>
      <c r="N59" s="775" t="s">
        <v>286</v>
      </c>
      <c r="O59" s="775"/>
      <c r="P59" s="775"/>
    </row>
    <row r="60" spans="2:16" ht="47.4" customHeight="1">
      <c r="B60" s="209"/>
      <c r="C60" s="209"/>
      <c r="D60" s="209"/>
      <c r="E60" s="209"/>
      <c r="F60" s="771" t="s">
        <v>264</v>
      </c>
      <c r="G60" s="771"/>
      <c r="H60" s="771"/>
      <c r="I60" s="209"/>
      <c r="J60" s="209"/>
      <c r="K60" s="209"/>
      <c r="L60" s="459"/>
      <c r="M60" s="459"/>
      <c r="N60" s="459"/>
      <c r="O60" s="146"/>
    </row>
    <row r="61" spans="2:16" ht="32.4">
      <c r="B61" s="736" t="s">
        <v>188</v>
      </c>
      <c r="C61" s="736"/>
      <c r="D61" s="736"/>
      <c r="E61" s="736"/>
      <c r="F61" s="736"/>
      <c r="G61" s="736"/>
      <c r="H61" s="736"/>
      <c r="I61" s="158"/>
      <c r="J61" s="157"/>
      <c r="K61" s="146"/>
      <c r="L61" s="146"/>
      <c r="M61" s="146"/>
      <c r="N61" s="146"/>
      <c r="O61" s="146"/>
    </row>
    <row r="62" spans="2:16" ht="18">
      <c r="B62" s="189" t="s">
        <v>140</v>
      </c>
      <c r="C62" s="146"/>
      <c r="D62" s="146"/>
      <c r="E62" s="146"/>
      <c r="F62" s="146"/>
      <c r="G62" s="146"/>
      <c r="H62" s="146"/>
      <c r="I62" s="146"/>
      <c r="J62" s="146"/>
      <c r="K62" s="146"/>
      <c r="L62" s="146"/>
      <c r="M62" s="146"/>
      <c r="N62" s="146"/>
      <c r="O62" s="146"/>
      <c r="P62" s="318"/>
    </row>
    <row r="63" spans="2:16" ht="18">
      <c r="B63" s="737" t="s">
        <v>141</v>
      </c>
      <c r="C63" s="737"/>
      <c r="D63" s="737"/>
      <c r="E63" s="737"/>
      <c r="F63" s="737"/>
      <c r="G63" s="737"/>
      <c r="H63" s="737"/>
      <c r="I63" s="737"/>
      <c r="J63" s="737"/>
      <c r="K63" s="737"/>
      <c r="L63" s="737"/>
      <c r="M63" s="737"/>
      <c r="N63" s="146"/>
      <c r="O63" s="146"/>
      <c r="P63" s="319"/>
    </row>
    <row r="64" spans="2:16" ht="18">
      <c r="B64" s="739" t="s">
        <v>142</v>
      </c>
      <c r="C64" s="739"/>
      <c r="D64" s="739"/>
      <c r="E64" s="739"/>
      <c r="F64" s="739"/>
      <c r="G64" s="739"/>
      <c r="H64" s="739"/>
      <c r="I64" s="739"/>
      <c r="J64" s="739"/>
      <c r="K64" s="739"/>
      <c r="L64" s="739"/>
      <c r="M64" s="739"/>
      <c r="N64" s="146"/>
      <c r="O64" s="146"/>
      <c r="P64" s="319"/>
    </row>
    <row r="65" spans="2:16" ht="22.5" customHeight="1">
      <c r="B65" s="744" t="s">
        <v>203</v>
      </c>
      <c r="C65" s="745"/>
      <c r="D65" s="745"/>
      <c r="E65" s="745"/>
      <c r="F65" s="745"/>
      <c r="G65" s="745"/>
      <c r="H65" s="745"/>
      <c r="I65" s="745"/>
      <c r="J65" s="745"/>
      <c r="K65" s="745"/>
      <c r="L65" s="745"/>
      <c r="M65" s="746"/>
      <c r="N65" s="740" t="s">
        <v>189</v>
      </c>
      <c r="O65" s="146"/>
      <c r="P65" s="318"/>
    </row>
    <row r="66" spans="2:16" ht="22.5" customHeight="1">
      <c r="B66" s="227" t="s">
        <v>209</v>
      </c>
      <c r="C66" s="225"/>
      <c r="D66" s="225"/>
      <c r="E66" s="225"/>
      <c r="F66" s="225"/>
      <c r="G66" s="225"/>
      <c r="H66" s="225"/>
      <c r="I66" s="225"/>
      <c r="J66" s="225"/>
      <c r="K66" s="225"/>
      <c r="L66" s="225"/>
      <c r="M66" s="226"/>
      <c r="N66" s="740"/>
      <c r="O66" s="146"/>
      <c r="P66" s="319"/>
    </row>
    <row r="67" spans="2:16" ht="18">
      <c r="B67" s="737" t="s">
        <v>199</v>
      </c>
      <c r="C67" s="737"/>
      <c r="D67" s="737"/>
      <c r="E67" s="737"/>
      <c r="F67" s="737"/>
      <c r="G67" s="737"/>
      <c r="H67" s="737"/>
      <c r="I67" s="737"/>
      <c r="J67" s="737"/>
      <c r="K67" s="737"/>
      <c r="L67" s="737"/>
      <c r="M67" s="737"/>
      <c r="N67" s="740"/>
      <c r="O67" s="146"/>
      <c r="P67" s="319"/>
    </row>
    <row r="68" spans="2:16" ht="18">
      <c r="B68" s="739" t="s">
        <v>200</v>
      </c>
      <c r="C68" s="739"/>
      <c r="D68" s="739"/>
      <c r="E68" s="739"/>
      <c r="F68" s="739"/>
      <c r="G68" s="739"/>
      <c r="H68" s="739"/>
      <c r="I68" s="739"/>
      <c r="J68" s="739"/>
      <c r="K68" s="739"/>
      <c r="L68" s="739"/>
      <c r="M68" s="739"/>
      <c r="N68" s="740"/>
      <c r="O68" s="146"/>
      <c r="P68" s="318"/>
    </row>
    <row r="69" spans="2:16" ht="18">
      <c r="B69" s="737" t="s">
        <v>201</v>
      </c>
      <c r="C69" s="737"/>
      <c r="D69" s="737"/>
      <c r="E69" s="737"/>
      <c r="F69" s="737"/>
      <c r="G69" s="737"/>
      <c r="H69" s="737"/>
      <c r="I69" s="737"/>
      <c r="J69" s="737"/>
      <c r="K69" s="737"/>
      <c r="L69" s="737"/>
      <c r="M69" s="737"/>
      <c r="N69" s="740"/>
      <c r="O69" s="146"/>
      <c r="P69" s="319"/>
    </row>
    <row r="70" spans="2:16" ht="18">
      <c r="B70" s="737" t="s">
        <v>202</v>
      </c>
      <c r="C70" s="737"/>
      <c r="D70" s="737"/>
      <c r="E70" s="737"/>
      <c r="F70" s="737"/>
      <c r="G70" s="737"/>
      <c r="H70" s="737"/>
      <c r="I70" s="737"/>
      <c r="J70" s="737"/>
      <c r="K70" s="737"/>
      <c r="L70" s="737"/>
      <c r="M70" s="737"/>
      <c r="N70" s="740"/>
      <c r="O70" s="146"/>
      <c r="P70" s="319"/>
    </row>
    <row r="71" spans="2:16" ht="18">
      <c r="B71" s="160"/>
      <c r="M71" s="146"/>
      <c r="N71" s="740"/>
      <c r="O71" s="146"/>
      <c r="P71" s="318"/>
    </row>
    <row r="72" spans="2:16" ht="17.25" customHeight="1">
      <c r="B72" s="741" t="s">
        <v>143</v>
      </c>
      <c r="C72" s="742"/>
      <c r="D72" s="742"/>
      <c r="E72" s="742"/>
      <c r="F72" s="742"/>
      <c r="G72" s="742"/>
      <c r="H72" s="742"/>
      <c r="I72" s="742"/>
      <c r="J72" s="742"/>
      <c r="K72" s="742"/>
      <c r="L72" s="742"/>
      <c r="M72" s="743"/>
      <c r="N72" s="740"/>
      <c r="O72" s="146"/>
      <c r="P72" s="319"/>
    </row>
    <row r="73" spans="2:16" ht="17.25" customHeight="1">
      <c r="B73" s="741" t="s">
        <v>144</v>
      </c>
      <c r="C73" s="742"/>
      <c r="D73" s="742"/>
      <c r="E73" s="742"/>
      <c r="F73" s="742"/>
      <c r="G73" s="742"/>
      <c r="H73" s="742"/>
      <c r="I73" s="742"/>
      <c r="J73" s="742"/>
      <c r="K73" s="742"/>
      <c r="L73" s="742"/>
      <c r="M73" s="743"/>
      <c r="N73" s="740"/>
      <c r="O73" s="146"/>
      <c r="P73" s="319"/>
    </row>
    <row r="74" spans="2:16" ht="17.25" customHeight="1">
      <c r="B74" s="741" t="s">
        <v>145</v>
      </c>
      <c r="C74" s="742"/>
      <c r="D74" s="742"/>
      <c r="E74" s="742"/>
      <c r="F74" s="742"/>
      <c r="G74" s="742"/>
      <c r="H74" s="742"/>
      <c r="I74" s="742"/>
      <c r="J74" s="742"/>
      <c r="K74" s="742"/>
      <c r="L74" s="742"/>
      <c r="M74" s="743"/>
      <c r="N74" s="740"/>
      <c r="O74" s="146"/>
      <c r="P74" s="318"/>
    </row>
    <row r="75" spans="2:16" ht="18">
      <c r="B75" s="741" t="s">
        <v>146</v>
      </c>
      <c r="C75" s="742"/>
      <c r="D75" s="742"/>
      <c r="E75" s="742"/>
      <c r="F75" s="742"/>
      <c r="G75" s="742"/>
      <c r="H75" s="742"/>
      <c r="I75" s="742"/>
      <c r="J75" s="742"/>
      <c r="K75" s="742"/>
      <c r="L75" s="742"/>
      <c r="M75" s="743"/>
      <c r="N75" s="740"/>
      <c r="O75" s="146"/>
      <c r="P75" s="319"/>
    </row>
    <row r="76" spans="2:16" ht="18">
      <c r="B76" s="741" t="s">
        <v>147</v>
      </c>
      <c r="C76" s="742"/>
      <c r="D76" s="742"/>
      <c r="E76" s="742"/>
      <c r="F76" s="742"/>
      <c r="G76" s="742"/>
      <c r="H76" s="742"/>
      <c r="I76" s="742"/>
      <c r="J76" s="742"/>
      <c r="K76" s="742"/>
      <c r="L76" s="742"/>
      <c r="M76" s="743"/>
      <c r="N76" s="740"/>
      <c r="O76" s="146"/>
      <c r="P76" s="319"/>
    </row>
    <row r="77" spans="2:16" ht="18">
      <c r="B77" s="747" t="s">
        <v>148</v>
      </c>
      <c r="C77" s="748"/>
      <c r="D77" s="748"/>
      <c r="E77" s="748"/>
      <c r="F77" s="748"/>
      <c r="G77" s="748"/>
      <c r="H77" s="748"/>
      <c r="I77" s="748"/>
      <c r="J77" s="748"/>
      <c r="K77" s="748"/>
      <c r="L77" s="748"/>
      <c r="M77" s="749"/>
      <c r="N77" s="146"/>
      <c r="O77" s="146"/>
      <c r="P77" s="318"/>
    </row>
    <row r="78" spans="2:16" ht="18">
      <c r="B78" s="750" t="s">
        <v>149</v>
      </c>
      <c r="C78" s="751"/>
      <c r="D78" s="751"/>
      <c r="E78" s="751"/>
      <c r="F78" s="751"/>
      <c r="G78" s="751"/>
      <c r="H78" s="751"/>
      <c r="I78" s="751"/>
      <c r="J78" s="751"/>
      <c r="K78" s="751"/>
      <c r="L78" s="751"/>
      <c r="M78" s="752"/>
      <c r="N78" s="146"/>
      <c r="O78" s="146"/>
      <c r="P78" s="319"/>
    </row>
    <row r="79" spans="2:16" ht="18">
      <c r="B79" s="741" t="s">
        <v>207</v>
      </c>
      <c r="C79" s="742"/>
      <c r="D79" s="742"/>
      <c r="E79" s="742"/>
      <c r="F79" s="742"/>
      <c r="G79" s="742"/>
      <c r="H79" s="742"/>
      <c r="I79" s="742"/>
      <c r="J79" s="742"/>
      <c r="K79" s="742"/>
      <c r="L79" s="742"/>
      <c r="M79" s="743"/>
      <c r="N79" s="146"/>
      <c r="O79" s="146"/>
      <c r="P79" s="319"/>
    </row>
    <row r="80" spans="2:16" ht="18">
      <c r="B80" s="160"/>
      <c r="M80" s="146"/>
      <c r="N80" s="146"/>
      <c r="O80" s="146"/>
      <c r="P80" s="318"/>
    </row>
    <row r="81" spans="1:17" ht="18.600000000000001" thickBot="1">
      <c r="B81" s="160"/>
      <c r="M81" s="146"/>
      <c r="N81" s="146"/>
      <c r="O81" s="146"/>
      <c r="P81" s="319"/>
    </row>
    <row r="82" spans="1:17" ht="20.25" customHeight="1">
      <c r="B82" s="753" t="s">
        <v>150</v>
      </c>
      <c r="C82" s="753" t="s">
        <v>151</v>
      </c>
      <c r="D82" s="753" t="s">
        <v>152</v>
      </c>
      <c r="E82" s="753" t="s">
        <v>153</v>
      </c>
      <c r="F82" s="161" t="s">
        <v>154</v>
      </c>
      <c r="G82" s="182" t="s">
        <v>215</v>
      </c>
      <c r="H82" s="755" t="s">
        <v>214</v>
      </c>
      <c r="I82" s="755" t="s">
        <v>156</v>
      </c>
      <c r="J82" s="755" t="s">
        <v>157</v>
      </c>
      <c r="K82" s="755" t="s">
        <v>190</v>
      </c>
      <c r="L82" s="753" t="s">
        <v>158</v>
      </c>
      <c r="M82" s="753" t="s">
        <v>210</v>
      </c>
      <c r="N82" s="146"/>
      <c r="O82" s="146"/>
      <c r="P82" s="319"/>
    </row>
    <row r="83" spans="1:17" ht="18.600000000000001" thickBot="1">
      <c r="B83" s="754"/>
      <c r="C83" s="754"/>
      <c r="D83" s="754"/>
      <c r="E83" s="754"/>
      <c r="F83" s="162" t="s">
        <v>155</v>
      </c>
      <c r="G83" s="183"/>
      <c r="H83" s="756"/>
      <c r="I83" s="756"/>
      <c r="J83" s="756"/>
      <c r="K83" s="756"/>
      <c r="L83" s="754"/>
      <c r="M83" s="754"/>
      <c r="N83" s="146"/>
      <c r="O83" s="146"/>
      <c r="P83" s="319"/>
    </row>
    <row r="84" spans="1:17" ht="18.600000000000001" thickBot="1">
      <c r="B84" s="163">
        <v>1</v>
      </c>
      <c r="C84" s="164" t="s">
        <v>159</v>
      </c>
      <c r="D84" s="165"/>
      <c r="E84" s="165"/>
      <c r="F84" s="165"/>
      <c r="G84" s="184"/>
      <c r="H84" s="165"/>
      <c r="I84" s="165"/>
      <c r="J84" s="165"/>
      <c r="K84" s="166" t="s">
        <v>159</v>
      </c>
      <c r="L84" s="165"/>
      <c r="M84" s="165"/>
      <c r="N84" s="146"/>
      <c r="O84" s="146"/>
      <c r="P84" s="319"/>
    </row>
    <row r="85" spans="1:17" ht="18.600000000000001" thickBot="1">
      <c r="A85" s="176" t="s">
        <v>29</v>
      </c>
      <c r="B85" s="177">
        <v>2</v>
      </c>
      <c r="C85" s="178" t="s">
        <v>159</v>
      </c>
      <c r="D85" s="179" t="s">
        <v>159</v>
      </c>
      <c r="E85" s="179" t="s">
        <v>159</v>
      </c>
      <c r="F85" s="179" t="s">
        <v>191</v>
      </c>
      <c r="G85" s="184"/>
      <c r="H85" s="165"/>
      <c r="I85" s="165"/>
      <c r="J85" s="179" t="s">
        <v>192</v>
      </c>
      <c r="K85" s="179" t="s">
        <v>159</v>
      </c>
      <c r="L85" s="165"/>
      <c r="M85" s="165"/>
      <c r="N85" s="146" t="s">
        <v>193</v>
      </c>
      <c r="O85" s="146"/>
      <c r="P85" s="318"/>
      <c r="Q85" s="312"/>
    </row>
    <row r="86" spans="1:17" ht="18.600000000000001" thickBot="1">
      <c r="A86" s="176" t="s">
        <v>21</v>
      </c>
      <c r="B86" s="177">
        <v>3</v>
      </c>
      <c r="C86" s="178" t="s">
        <v>159</v>
      </c>
      <c r="D86" s="179" t="s">
        <v>159</v>
      </c>
      <c r="E86" s="179" t="s">
        <v>159</v>
      </c>
      <c r="F86" s="179" t="s">
        <v>159</v>
      </c>
      <c r="G86" s="184"/>
      <c r="H86" s="165"/>
      <c r="I86" s="165"/>
      <c r="J86" s="179" t="s">
        <v>159</v>
      </c>
      <c r="K86" s="179" t="s">
        <v>159</v>
      </c>
      <c r="L86" s="179" t="s">
        <v>159</v>
      </c>
      <c r="M86" s="165"/>
      <c r="N86" s="146"/>
      <c r="O86" s="146"/>
      <c r="P86" s="319"/>
      <c r="Q86" s="312"/>
    </row>
    <row r="87" spans="1:17" ht="18.600000000000001" thickBot="1">
      <c r="A87" s="176" t="s">
        <v>194</v>
      </c>
      <c r="B87" s="173">
        <v>4</v>
      </c>
      <c r="C87" s="174" t="s">
        <v>159</v>
      </c>
      <c r="D87" s="175" t="s">
        <v>159</v>
      </c>
      <c r="E87" s="175" t="s">
        <v>159</v>
      </c>
      <c r="F87" s="175" t="s">
        <v>159</v>
      </c>
      <c r="G87" s="175" t="s">
        <v>159</v>
      </c>
      <c r="H87" s="175" t="s">
        <v>159</v>
      </c>
      <c r="I87" s="165" t="s">
        <v>212</v>
      </c>
      <c r="J87" s="175" t="s">
        <v>159</v>
      </c>
      <c r="K87" s="175" t="s">
        <v>159</v>
      </c>
      <c r="L87" s="175" t="s">
        <v>159</v>
      </c>
      <c r="M87" s="175" t="s">
        <v>159</v>
      </c>
      <c r="N87" s="194" t="s">
        <v>211</v>
      </c>
      <c r="O87" s="146"/>
      <c r="P87" s="319"/>
    </row>
    <row r="88" spans="1:17" ht="18.600000000000001" thickBot="1">
      <c r="A88" s="176"/>
      <c r="B88" s="177">
        <v>5</v>
      </c>
      <c r="C88" s="178" t="s">
        <v>159</v>
      </c>
      <c r="D88" s="179" t="s">
        <v>159</v>
      </c>
      <c r="E88" s="179" t="s">
        <v>159</v>
      </c>
      <c r="F88" s="179" t="s">
        <v>159</v>
      </c>
      <c r="G88" s="179" t="s">
        <v>159</v>
      </c>
      <c r="H88" s="179" t="s">
        <v>159</v>
      </c>
      <c r="I88" s="179" t="s">
        <v>159</v>
      </c>
      <c r="J88" s="179" t="s">
        <v>159</v>
      </c>
      <c r="K88" s="179" t="s">
        <v>159</v>
      </c>
      <c r="L88" s="179" t="s">
        <v>159</v>
      </c>
      <c r="M88" s="179" t="s">
        <v>159</v>
      </c>
      <c r="N88" s="146"/>
      <c r="O88" s="146"/>
      <c r="Q88" s="312"/>
    </row>
    <row r="89" spans="1:17" ht="18.600000000000001" thickBot="1">
      <c r="B89" s="163">
        <v>6</v>
      </c>
      <c r="C89" s="164" t="s">
        <v>159</v>
      </c>
      <c r="D89" s="166" t="s">
        <v>159</v>
      </c>
      <c r="E89" s="166" t="s">
        <v>159</v>
      </c>
      <c r="F89" s="166" t="s">
        <v>159</v>
      </c>
      <c r="G89" s="166" t="s">
        <v>159</v>
      </c>
      <c r="H89" s="166" t="s">
        <v>159</v>
      </c>
      <c r="I89" s="166" t="s">
        <v>159</v>
      </c>
      <c r="J89" s="166" t="s">
        <v>159</v>
      </c>
      <c r="K89" s="166" t="s">
        <v>159</v>
      </c>
      <c r="L89" s="166" t="s">
        <v>159</v>
      </c>
      <c r="M89" s="166" t="s">
        <v>159</v>
      </c>
      <c r="N89" s="146"/>
      <c r="O89" s="146"/>
      <c r="Q89" s="312"/>
    </row>
    <row r="90" spans="1:17" ht="18.600000000000001" thickBot="1">
      <c r="B90" s="163">
        <v>7</v>
      </c>
      <c r="C90" s="164" t="s">
        <v>159</v>
      </c>
      <c r="D90" s="166" t="s">
        <v>159</v>
      </c>
      <c r="E90" s="166" t="s">
        <v>159</v>
      </c>
      <c r="F90" s="166" t="s">
        <v>159</v>
      </c>
      <c r="G90" s="166" t="s">
        <v>159</v>
      </c>
      <c r="H90" s="166" t="s">
        <v>159</v>
      </c>
      <c r="I90" s="166" t="s">
        <v>159</v>
      </c>
      <c r="J90" s="166" t="s">
        <v>159</v>
      </c>
      <c r="K90" s="166" t="s">
        <v>159</v>
      </c>
      <c r="L90" s="166" t="s">
        <v>159</v>
      </c>
      <c r="M90" s="166" t="s">
        <v>159</v>
      </c>
      <c r="N90" s="146"/>
      <c r="O90" s="146"/>
      <c r="Q90" s="312"/>
    </row>
    <row r="91" spans="1:17">
      <c r="N91" s="146"/>
      <c r="O91" s="146"/>
      <c r="Q91" s="312"/>
    </row>
    <row r="92" spans="1:17">
      <c r="I92" s="194" t="s">
        <v>213</v>
      </c>
      <c r="N92" s="146"/>
      <c r="O92" s="146"/>
      <c r="Q92" s="312"/>
    </row>
    <row r="93" spans="1:17">
      <c r="N93" s="146"/>
      <c r="O93" s="146"/>
      <c r="Q93" s="312"/>
    </row>
  </sheetData>
  <mergeCells count="48">
    <mergeCell ref="D29:E29"/>
    <mergeCell ref="M14:M15"/>
    <mergeCell ref="M28:N30"/>
    <mergeCell ref="F60:H60"/>
    <mergeCell ref="E50:F50"/>
    <mergeCell ref="E55:F55"/>
    <mergeCell ref="F57:H58"/>
    <mergeCell ref="F51:H52"/>
    <mergeCell ref="N57:P57"/>
    <mergeCell ref="N59:P59"/>
    <mergeCell ref="N53:P55"/>
    <mergeCell ref="N49:P51"/>
    <mergeCell ref="B3:N3"/>
    <mergeCell ref="C8:L8"/>
    <mergeCell ref="C9:L9"/>
    <mergeCell ref="D12:E28"/>
    <mergeCell ref="M13:N13"/>
    <mergeCell ref="B5:N5"/>
    <mergeCell ref="B7:N7"/>
    <mergeCell ref="B6:N6"/>
    <mergeCell ref="B77:M77"/>
    <mergeCell ref="B78:M78"/>
    <mergeCell ref="B79:M79"/>
    <mergeCell ref="B82:B83"/>
    <mergeCell ref="C82:C83"/>
    <mergeCell ref="D82:D83"/>
    <mergeCell ref="E82:E83"/>
    <mergeCell ref="H82:H83"/>
    <mergeCell ref="I82:I83"/>
    <mergeCell ref="J82:J83"/>
    <mergeCell ref="K82:K83"/>
    <mergeCell ref="L82:L83"/>
    <mergeCell ref="M82:M83"/>
    <mergeCell ref="B69:M69"/>
    <mergeCell ref="N65:N76"/>
    <mergeCell ref="B67:M67"/>
    <mergeCell ref="B74:M74"/>
    <mergeCell ref="B75:M75"/>
    <mergeCell ref="B76:M76"/>
    <mergeCell ref="B65:M65"/>
    <mergeCell ref="B70:M70"/>
    <mergeCell ref="B72:M72"/>
    <mergeCell ref="B73:M73"/>
    <mergeCell ref="B61:H61"/>
    <mergeCell ref="B63:M63"/>
    <mergeCell ref="F59:H59"/>
    <mergeCell ref="B64:M64"/>
    <mergeCell ref="B68:M68"/>
  </mergeCells>
  <phoneticPr fontId="106"/>
  <hyperlinks>
    <hyperlink ref="C9" r:id="rId1" location="/bda7594740fd40299423467b48e9ecf6" xr:uid="{4EEFA40F-6E32-47D8-85D5-18F9796AA839}"/>
  </hyperlinks>
  <pageMargins left="0.75" right="0.75" top="1" bottom="1" header="0.51200000000000001" footer="0.51200000000000001"/>
  <pageSetup paperSize="9"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40"/>
  <sheetViews>
    <sheetView showGridLines="0" zoomScale="80" zoomScaleNormal="80" zoomScaleSheetLayoutView="79" workbookViewId="0">
      <selection activeCell="A23" sqref="A23:XFD25"/>
    </sheetView>
  </sheetViews>
  <sheetFormatPr defaultColWidth="9" defaultRowHeight="19.2"/>
  <cols>
    <col min="1" max="1" width="185.33203125" style="628" customWidth="1"/>
    <col min="2" max="2" width="11.21875" style="626" customWidth="1"/>
    <col min="3" max="3" width="27.44140625" style="626" customWidth="1"/>
    <col min="4" max="4" width="17.88671875" style="627" customWidth="1"/>
    <col min="5" max="16384" width="9" style="7"/>
  </cols>
  <sheetData>
    <row r="1" spans="1:4" s="57" customFormat="1" ht="44.25" customHeight="1" thickBot="1">
      <c r="A1" s="328" t="s">
        <v>297</v>
      </c>
      <c r="B1" s="329" t="s">
        <v>0</v>
      </c>
      <c r="C1" s="330" t="s">
        <v>1</v>
      </c>
      <c r="D1" s="614" t="s">
        <v>2</v>
      </c>
    </row>
    <row r="2" spans="1:4" s="195" customFormat="1" ht="44.25" customHeight="1" thickBot="1">
      <c r="A2" s="301" t="s">
        <v>381</v>
      </c>
      <c r="B2" s="285"/>
      <c r="C2" s="802" t="s">
        <v>385</v>
      </c>
      <c r="D2" s="785">
        <v>44674</v>
      </c>
    </row>
    <row r="3" spans="1:4" s="195" customFormat="1" ht="135" customHeight="1" thickBot="1">
      <c r="A3" s="586" t="s">
        <v>383</v>
      </c>
      <c r="B3" s="286" t="s">
        <v>382</v>
      </c>
      <c r="C3" s="803"/>
      <c r="D3" s="786"/>
    </row>
    <row r="4" spans="1:4" s="195" customFormat="1" ht="44.25" customHeight="1" thickBot="1">
      <c r="A4" s="302" t="s">
        <v>384</v>
      </c>
      <c r="B4" s="287"/>
      <c r="C4" s="804"/>
      <c r="D4" s="786"/>
    </row>
    <row r="5" spans="1:4" s="195" customFormat="1" ht="44.25" customHeight="1" thickBot="1">
      <c r="A5" s="301" t="s">
        <v>386</v>
      </c>
      <c r="B5" s="285"/>
      <c r="C5" s="802" t="s">
        <v>389</v>
      </c>
      <c r="D5" s="785">
        <v>44673</v>
      </c>
    </row>
    <row r="6" spans="1:4" s="195" customFormat="1" ht="265.8" customHeight="1" thickBot="1">
      <c r="A6" s="586" t="s">
        <v>387</v>
      </c>
      <c r="B6" s="286" t="s">
        <v>390</v>
      </c>
      <c r="C6" s="803"/>
      <c r="D6" s="786"/>
    </row>
    <row r="7" spans="1:4" s="195" customFormat="1" ht="34.950000000000003" customHeight="1" thickBot="1">
      <c r="A7" s="302" t="s">
        <v>388</v>
      </c>
      <c r="B7" s="287"/>
      <c r="C7" s="804"/>
      <c r="D7" s="786"/>
    </row>
    <row r="8" spans="1:4" s="195" customFormat="1" ht="44.25" customHeight="1" thickBot="1">
      <c r="A8" s="301" t="s">
        <v>391</v>
      </c>
      <c r="B8" s="285"/>
      <c r="C8" s="802" t="s">
        <v>393</v>
      </c>
      <c r="D8" s="785">
        <v>44672</v>
      </c>
    </row>
    <row r="9" spans="1:4" s="195" customFormat="1" ht="118.2" customHeight="1" thickBot="1">
      <c r="A9" s="586" t="s">
        <v>392</v>
      </c>
      <c r="B9" s="286" t="s">
        <v>394</v>
      </c>
      <c r="C9" s="803"/>
      <c r="D9" s="786"/>
    </row>
    <row r="10" spans="1:4" s="195" customFormat="1" ht="34.950000000000003" customHeight="1" thickBot="1">
      <c r="A10" s="302" t="s">
        <v>395</v>
      </c>
      <c r="B10" s="287"/>
      <c r="C10" s="804"/>
      <c r="D10" s="786"/>
    </row>
    <row r="11" spans="1:4" s="195" customFormat="1" ht="51.6" customHeight="1" thickTop="1" thickBot="1">
      <c r="A11" s="304" t="s">
        <v>396</v>
      </c>
      <c r="B11" s="805" t="s">
        <v>399</v>
      </c>
      <c r="C11" s="782" t="s">
        <v>398</v>
      </c>
      <c r="D11" s="785">
        <v>44674</v>
      </c>
    </row>
    <row r="12" spans="1:4" s="195" customFormat="1" ht="113.4" customHeight="1" thickBot="1">
      <c r="A12" s="587" t="s">
        <v>397</v>
      </c>
      <c r="B12" s="806"/>
      <c r="C12" s="783"/>
      <c r="D12" s="786"/>
    </row>
    <row r="13" spans="1:4" s="195" customFormat="1" ht="37.200000000000003" customHeight="1" thickBot="1">
      <c r="A13" s="305" t="s">
        <v>400</v>
      </c>
      <c r="B13" s="807"/>
      <c r="C13" s="784"/>
      <c r="D13" s="787"/>
    </row>
    <row r="14" spans="1:4" s="57" customFormat="1" ht="44.25" customHeight="1" thickTop="1" thickBot="1">
      <c r="A14" s="616" t="s">
        <v>401</v>
      </c>
      <c r="B14" s="792" t="s">
        <v>402</v>
      </c>
      <c r="C14" s="782" t="s">
        <v>404</v>
      </c>
      <c r="D14" s="785">
        <v>44671</v>
      </c>
    </row>
    <row r="15" spans="1:4" s="57" customFormat="1" ht="118.2" customHeight="1" thickBot="1">
      <c r="A15" s="588" t="s">
        <v>403</v>
      </c>
      <c r="B15" s="793"/>
      <c r="C15" s="783"/>
      <c r="D15" s="786"/>
    </row>
    <row r="16" spans="1:4" s="57" customFormat="1" ht="35.4" customHeight="1" thickBot="1">
      <c r="A16" s="357" t="s">
        <v>405</v>
      </c>
      <c r="B16" s="794"/>
      <c r="C16" s="795"/>
      <c r="D16" s="786"/>
    </row>
    <row r="17" spans="1:4" s="195" customFormat="1" ht="43.2" customHeight="1" thickTop="1" thickBot="1">
      <c r="A17" s="303" t="s">
        <v>406</v>
      </c>
      <c r="B17" s="792" t="s">
        <v>409</v>
      </c>
      <c r="C17" s="782" t="s">
        <v>410</v>
      </c>
      <c r="D17" s="785">
        <v>44669</v>
      </c>
    </row>
    <row r="18" spans="1:4" s="195" customFormat="1" ht="77.400000000000006" customHeight="1" thickBot="1">
      <c r="A18" s="588" t="s">
        <v>407</v>
      </c>
      <c r="B18" s="793"/>
      <c r="C18" s="783"/>
      <c r="D18" s="786"/>
    </row>
    <row r="19" spans="1:4" s="195" customFormat="1" ht="43.2" customHeight="1" thickBot="1">
      <c r="A19" s="357" t="s">
        <v>408</v>
      </c>
      <c r="B19" s="794"/>
      <c r="C19" s="795"/>
      <c r="D19" s="786"/>
    </row>
    <row r="20" spans="1:4" s="195" customFormat="1" ht="44.25" customHeight="1" thickTop="1" thickBot="1">
      <c r="A20" s="301" t="s">
        <v>411</v>
      </c>
      <c r="B20" s="285"/>
      <c r="C20" s="802" t="s">
        <v>414</v>
      </c>
      <c r="D20" s="785">
        <v>44666</v>
      </c>
    </row>
    <row r="21" spans="1:4" s="195" customFormat="1" ht="159" customHeight="1" thickBot="1">
      <c r="A21" s="586" t="s">
        <v>412</v>
      </c>
      <c r="B21" s="286" t="s">
        <v>415</v>
      </c>
      <c r="C21" s="803"/>
      <c r="D21" s="786"/>
    </row>
    <row r="22" spans="1:4" s="195" customFormat="1" ht="45" customHeight="1" thickBot="1">
      <c r="A22" s="302" t="s">
        <v>413</v>
      </c>
      <c r="B22" s="287"/>
      <c r="C22" s="804"/>
      <c r="D22" s="786"/>
    </row>
    <row r="23" spans="1:4" s="195" customFormat="1" ht="67.2" hidden="1" customHeight="1" thickTop="1">
      <c r="A23" s="306"/>
      <c r="B23" s="539"/>
      <c r="C23" s="796"/>
      <c r="D23" s="811" t="s">
        <v>380</v>
      </c>
    </row>
    <row r="24" spans="1:4" s="195" customFormat="1" ht="148.80000000000001" hidden="1" customHeight="1">
      <c r="A24" s="307"/>
      <c r="B24" s="589"/>
      <c r="C24" s="797"/>
      <c r="D24" s="812"/>
    </row>
    <row r="25" spans="1:4" s="195" customFormat="1" ht="43.2" hidden="1" customHeight="1" thickBot="1">
      <c r="A25" s="617"/>
      <c r="B25" s="590"/>
      <c r="C25" s="798"/>
      <c r="D25" s="813"/>
    </row>
    <row r="26" spans="1:4" s="195" customFormat="1" ht="48.6" hidden="1" customHeight="1" thickTop="1" thickBot="1">
      <c r="A26" s="304"/>
      <c r="B26" s="805"/>
      <c r="C26" s="782"/>
      <c r="D26" s="785"/>
    </row>
    <row r="27" spans="1:4" s="195" customFormat="1" ht="172.8" hidden="1" customHeight="1" thickBot="1">
      <c r="A27" s="587"/>
      <c r="B27" s="806"/>
      <c r="C27" s="783"/>
      <c r="D27" s="786"/>
    </row>
    <row r="28" spans="1:4" s="195" customFormat="1" ht="40.950000000000003" hidden="1" customHeight="1" thickBot="1">
      <c r="A28" s="615"/>
      <c r="B28" s="807"/>
      <c r="C28" s="784"/>
      <c r="D28" s="787"/>
    </row>
    <row r="29" spans="1:4" s="57" customFormat="1" ht="45.6" hidden="1" customHeight="1" thickTop="1" thickBot="1">
      <c r="A29" s="306"/>
      <c r="B29" s="799"/>
      <c r="C29" s="802"/>
      <c r="D29" s="785"/>
    </row>
    <row r="30" spans="1:4" s="195" customFormat="1" ht="103.2" hidden="1" customHeight="1" thickBot="1">
      <c r="A30" s="307"/>
      <c r="B30" s="800"/>
      <c r="C30" s="803"/>
      <c r="D30" s="786"/>
    </row>
    <row r="31" spans="1:4" s="195" customFormat="1" ht="33" hidden="1" customHeight="1" thickBot="1">
      <c r="A31" s="607"/>
      <c r="B31" s="801"/>
      <c r="C31" s="804"/>
      <c r="D31" s="786"/>
    </row>
    <row r="32" spans="1:4" s="57" customFormat="1" ht="43.95" hidden="1" customHeight="1" thickBot="1">
      <c r="A32" s="308"/>
      <c r="B32" s="808"/>
      <c r="C32" s="789"/>
      <c r="D32" s="785"/>
    </row>
    <row r="33" spans="1:4" s="57" customFormat="1" ht="92.4" hidden="1" customHeight="1" thickBot="1">
      <c r="A33" s="307"/>
      <c r="B33" s="809"/>
      <c r="C33" s="790"/>
      <c r="D33" s="786"/>
    </row>
    <row r="34" spans="1:4" s="275" customFormat="1" ht="34.200000000000003" hidden="1" customHeight="1" thickBot="1">
      <c r="A34" s="618"/>
      <c r="B34" s="810"/>
      <c r="C34" s="791"/>
      <c r="D34" s="788"/>
    </row>
    <row r="35" spans="1:4" s="57" customFormat="1" ht="37.950000000000003" hidden="1" customHeight="1" thickBot="1">
      <c r="A35" s="212"/>
      <c r="B35" s="211"/>
      <c r="C35" s="619"/>
      <c r="D35" s="620"/>
    </row>
    <row r="36" spans="1:4" s="57" customFormat="1" ht="169.2" hidden="1" customHeight="1" thickTop="1">
      <c r="A36" s="621"/>
      <c r="B36" s="778"/>
      <c r="C36" s="780"/>
      <c r="D36" s="776"/>
    </row>
    <row r="37" spans="1:4" s="57" customFormat="1" ht="37.950000000000003" hidden="1" customHeight="1" thickBot="1">
      <c r="A37" s="622"/>
      <c r="B37" s="779"/>
      <c r="C37" s="781"/>
      <c r="D37" s="777"/>
    </row>
    <row r="38" spans="1:4" s="57" customFormat="1" ht="36.75" hidden="1" customHeight="1" thickBot="1">
      <c r="A38" s="623"/>
      <c r="B38" s="624"/>
      <c r="C38" s="624"/>
      <c r="D38" s="625"/>
    </row>
    <row r="39" spans="1:4" s="57" customFormat="1" ht="44.25" customHeight="1">
      <c r="A39" s="273" t="s">
        <v>28</v>
      </c>
      <c r="B39" s="626"/>
      <c r="C39" s="626"/>
      <c r="D39" s="627"/>
    </row>
    <row r="40" spans="1:4">
      <c r="A40" s="274" t="s">
        <v>27</v>
      </c>
    </row>
  </sheetData>
  <mergeCells count="31">
    <mergeCell ref="C5:C7"/>
    <mergeCell ref="D5:D7"/>
    <mergeCell ref="C2:C4"/>
    <mergeCell ref="D2:D4"/>
    <mergeCell ref="B32:B34"/>
    <mergeCell ref="C8:C10"/>
    <mergeCell ref="D8:D10"/>
    <mergeCell ref="C26:C28"/>
    <mergeCell ref="D23:D25"/>
    <mergeCell ref="B14:B16"/>
    <mergeCell ref="C14:C16"/>
    <mergeCell ref="D14:D16"/>
    <mergeCell ref="B11:B13"/>
    <mergeCell ref="C20:C22"/>
    <mergeCell ref="D20:D22"/>
    <mergeCell ref="D36:D37"/>
    <mergeCell ref="B36:B37"/>
    <mergeCell ref="C36:C37"/>
    <mergeCell ref="C11:C13"/>
    <mergeCell ref="D11:D13"/>
    <mergeCell ref="D32:D34"/>
    <mergeCell ref="C32:C34"/>
    <mergeCell ref="B17:B19"/>
    <mergeCell ref="C17:C19"/>
    <mergeCell ref="D17:D19"/>
    <mergeCell ref="C23:C25"/>
    <mergeCell ref="B29:B31"/>
    <mergeCell ref="C29:C31"/>
    <mergeCell ref="D29:D31"/>
    <mergeCell ref="B26:B28"/>
    <mergeCell ref="D26:D28"/>
  </mergeCells>
  <phoneticPr fontId="16"/>
  <hyperlinks>
    <hyperlink ref="A4" r:id="rId1" xr:uid="{875E158E-D04D-40DC-9B74-CF0CA0A8D304}"/>
    <hyperlink ref="A7" r:id="rId2" xr:uid="{15844EEE-7583-4344-AD07-877065DB122A}"/>
    <hyperlink ref="A10" r:id="rId3" xr:uid="{ECAEEFE0-0291-4648-9DF6-B4D7B2B571D0}"/>
    <hyperlink ref="A13" r:id="rId4" xr:uid="{7F23D9EC-2D7B-4E18-B691-80075FB7A7E3}"/>
    <hyperlink ref="A16" r:id="rId5" xr:uid="{22A9E5C0-9E25-4634-9E7A-467E717CEB66}"/>
    <hyperlink ref="A19" r:id="rId6" xr:uid="{4556B274-DC16-4241-B75D-989FF767D436}"/>
    <hyperlink ref="A22" r:id="rId7" xr:uid="{AFE5E513-9D07-4AA8-BF7F-957AF668D7C0}"/>
  </hyperlinks>
  <pageMargins left="0" right="0" top="0.19685039370078741" bottom="0.39370078740157483" header="0" footer="0.19685039370078741"/>
  <pageSetup paperSize="8" scale="28" orientation="portrait" horizontalDpi="300" verticalDpi="300" r:id="rId8"/>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62"/>
  <sheetViews>
    <sheetView defaultGridColor="0" view="pageBreakPreview" colorId="56" zoomScale="85" zoomScaleNormal="66" zoomScaleSheetLayoutView="85" workbookViewId="0"/>
  </sheetViews>
  <sheetFormatPr defaultColWidth="9" defaultRowHeight="19.2"/>
  <cols>
    <col min="1" max="1" width="209.33203125" style="44" customWidth="1"/>
    <col min="2" max="2" width="18" style="223" customWidth="1"/>
    <col min="3" max="3" width="20.109375" style="224" customWidth="1"/>
    <col min="4" max="16384" width="9" style="43"/>
  </cols>
  <sheetData>
    <row r="1" spans="1:3" ht="58.95" customHeight="1" thickBot="1">
      <c r="A1" s="42" t="s">
        <v>298</v>
      </c>
      <c r="B1" s="548" t="s">
        <v>24</v>
      </c>
      <c r="C1" s="549" t="s">
        <v>2</v>
      </c>
    </row>
    <row r="2" spans="1:3" ht="48" customHeight="1">
      <c r="A2" s="557" t="s">
        <v>428</v>
      </c>
      <c r="B2" s="285"/>
      <c r="C2" s="814">
        <v>44673</v>
      </c>
    </row>
    <row r="3" spans="1:3" ht="166.2" customHeight="1">
      <c r="A3" s="151" t="s">
        <v>440</v>
      </c>
      <c r="B3" s="286" t="s">
        <v>454</v>
      </c>
      <c r="C3" s="815"/>
    </row>
    <row r="4" spans="1:3" ht="37.200000000000003" customHeight="1" thickBot="1">
      <c r="A4" s="359" t="s">
        <v>417</v>
      </c>
      <c r="B4" s="286"/>
      <c r="C4" s="816"/>
    </row>
    <row r="5" spans="1:3" ht="48" customHeight="1">
      <c r="A5" s="557" t="s">
        <v>429</v>
      </c>
      <c r="B5" s="821" t="s">
        <v>454</v>
      </c>
      <c r="C5" s="814"/>
    </row>
    <row r="6" spans="1:3" s="448" customFormat="1" ht="123" customHeight="1" thickBot="1">
      <c r="A6" s="543" t="s">
        <v>441</v>
      </c>
      <c r="B6" s="822"/>
      <c r="C6" s="816"/>
    </row>
    <row r="7" spans="1:3" s="448" customFormat="1" ht="29.4" customHeight="1" thickBot="1">
      <c r="A7" s="542" t="s">
        <v>418</v>
      </c>
      <c r="B7" s="550"/>
      <c r="C7" s="593">
        <v>44673</v>
      </c>
    </row>
    <row r="8" spans="1:3" ht="48" customHeight="1">
      <c r="A8" s="557" t="s">
        <v>430</v>
      </c>
      <c r="B8" s="285"/>
      <c r="C8" s="551" t="s">
        <v>463</v>
      </c>
    </row>
    <row r="9" spans="1:3" ht="209.4" customHeight="1">
      <c r="A9" s="457" t="s">
        <v>442</v>
      </c>
      <c r="B9" s="552" t="s">
        <v>454</v>
      </c>
      <c r="C9" s="553">
        <v>44673</v>
      </c>
    </row>
    <row r="10" spans="1:3" ht="39.75" customHeight="1" thickBot="1">
      <c r="A10" s="234" t="s">
        <v>419</v>
      </c>
      <c r="B10" s="287"/>
      <c r="C10" s="554"/>
    </row>
    <row r="11" spans="1:3" ht="44.4" customHeight="1">
      <c r="A11" s="558" t="s">
        <v>431</v>
      </c>
      <c r="B11" s="285"/>
      <c r="C11" s="551"/>
    </row>
    <row r="12" spans="1:3" ht="148.80000000000001" customHeight="1">
      <c r="A12" s="591" t="s">
        <v>443</v>
      </c>
      <c r="B12" s="286" t="s">
        <v>455</v>
      </c>
      <c r="C12" s="555">
        <v>44672</v>
      </c>
    </row>
    <row r="13" spans="1:3" ht="46.2" customHeight="1" thickBot="1">
      <c r="A13" s="64" t="s">
        <v>420</v>
      </c>
      <c r="B13" s="287"/>
      <c r="C13" s="554"/>
    </row>
    <row r="14" spans="1:3" ht="45.6" customHeight="1">
      <c r="A14" s="557" t="s">
        <v>432</v>
      </c>
      <c r="B14" s="285"/>
      <c r="C14" s="551"/>
    </row>
    <row r="15" spans="1:3" ht="126.6" customHeight="1">
      <c r="A15" s="151" t="s">
        <v>447</v>
      </c>
      <c r="B15" s="286" t="s">
        <v>455</v>
      </c>
      <c r="C15" s="555">
        <v>44671</v>
      </c>
    </row>
    <row r="16" spans="1:3" ht="37.799999999999997" customHeight="1" thickBot="1">
      <c r="A16" s="64" t="s">
        <v>421</v>
      </c>
      <c r="B16" s="287"/>
      <c r="C16" s="554"/>
    </row>
    <row r="17" spans="1:3" ht="40.950000000000003" customHeight="1">
      <c r="A17" s="557" t="s">
        <v>456</v>
      </c>
      <c r="B17" s="285"/>
      <c r="C17" s="551"/>
    </row>
    <row r="18" spans="1:3" ht="205.2" customHeight="1">
      <c r="A18" s="200" t="s">
        <v>445</v>
      </c>
      <c r="B18" s="286" t="s">
        <v>457</v>
      </c>
      <c r="C18" s="555">
        <v>44671</v>
      </c>
    </row>
    <row r="19" spans="1:3" ht="36" customHeight="1" thickBot="1">
      <c r="A19" s="235" t="s">
        <v>444</v>
      </c>
      <c r="B19" s="287"/>
      <c r="C19" s="554"/>
    </row>
    <row r="20" spans="1:3" ht="36" customHeight="1">
      <c r="A20" s="557" t="s">
        <v>433</v>
      </c>
      <c r="B20" s="285"/>
      <c r="C20" s="551"/>
    </row>
    <row r="21" spans="1:3" ht="132" customHeight="1" thickBot="1">
      <c r="A21" s="151" t="s">
        <v>446</v>
      </c>
      <c r="B21" s="556" t="s">
        <v>458</v>
      </c>
      <c r="C21" s="555">
        <v>44671</v>
      </c>
    </row>
    <row r="22" spans="1:3" ht="36" customHeight="1" thickBot="1">
      <c r="A22" s="64" t="s">
        <v>422</v>
      </c>
      <c r="B22" s="556"/>
      <c r="C22" s="554"/>
    </row>
    <row r="23" spans="1:3" ht="36" customHeight="1">
      <c r="A23" s="196" t="s">
        <v>434</v>
      </c>
      <c r="B23" s="214"/>
      <c r="C23" s="215"/>
    </row>
    <row r="24" spans="1:3" ht="212.4" customHeight="1">
      <c r="A24" s="151" t="s">
        <v>448</v>
      </c>
      <c r="B24" s="219" t="s">
        <v>459</v>
      </c>
      <c r="C24" s="216">
        <v>44670</v>
      </c>
    </row>
    <row r="25" spans="1:3" ht="36" customHeight="1" thickBot="1">
      <c r="A25" s="64" t="s">
        <v>423</v>
      </c>
      <c r="B25" s="217"/>
      <c r="C25" s="218"/>
    </row>
    <row r="26" spans="1:3" s="140" customFormat="1" ht="36" customHeight="1">
      <c r="A26" s="196" t="s">
        <v>435</v>
      </c>
      <c r="B26" s="214"/>
      <c r="C26" s="215"/>
    </row>
    <row r="27" spans="1:3" s="138" customFormat="1" ht="105.6" customHeight="1">
      <c r="A27" s="151" t="s">
        <v>449</v>
      </c>
      <c r="B27" s="219" t="s">
        <v>460</v>
      </c>
      <c r="C27" s="216">
        <v>44670</v>
      </c>
    </row>
    <row r="28" spans="1:3" s="2" customFormat="1" ht="39.6" customHeight="1" thickBot="1">
      <c r="A28" s="64" t="s">
        <v>424</v>
      </c>
      <c r="B28" s="217"/>
      <c r="C28" s="218"/>
    </row>
    <row r="29" spans="1:3" s="2" customFormat="1" ht="39.6" customHeight="1">
      <c r="A29" s="547" t="s">
        <v>436</v>
      </c>
      <c r="B29" s="214"/>
      <c r="C29" s="215"/>
    </row>
    <row r="30" spans="1:3" s="2" customFormat="1" ht="251.4" customHeight="1">
      <c r="A30" s="151" t="s">
        <v>450</v>
      </c>
      <c r="B30" s="519" t="s">
        <v>461</v>
      </c>
      <c r="C30" s="216">
        <v>44670</v>
      </c>
    </row>
    <row r="31" spans="1:3" s="2" customFormat="1" ht="39.6" customHeight="1" thickBot="1">
      <c r="A31" s="64" t="s">
        <v>425</v>
      </c>
      <c r="B31" s="217"/>
      <c r="C31" s="218"/>
    </row>
    <row r="32" spans="1:3" ht="27" customHeight="1">
      <c r="A32" s="196" t="s">
        <v>437</v>
      </c>
      <c r="B32" s="214"/>
      <c r="C32" s="215"/>
    </row>
    <row r="33" spans="1:3" ht="393" customHeight="1">
      <c r="A33" s="151" t="s">
        <v>451</v>
      </c>
      <c r="B33" s="219" t="s">
        <v>462</v>
      </c>
      <c r="C33" s="216">
        <v>44669</v>
      </c>
    </row>
    <row r="34" spans="1:3" ht="42" customHeight="1" thickBot="1">
      <c r="A34" s="359" t="s">
        <v>426</v>
      </c>
      <c r="B34" s="219"/>
      <c r="C34" s="216" t="s">
        <v>463</v>
      </c>
    </row>
    <row r="35" spans="1:3" ht="42" customHeight="1">
      <c r="A35" s="196" t="s">
        <v>438</v>
      </c>
      <c r="B35" s="214"/>
      <c r="C35" s="215"/>
    </row>
    <row r="36" spans="1:3" ht="55.2" customHeight="1">
      <c r="A36" s="151" t="s">
        <v>452</v>
      </c>
      <c r="B36" s="219" t="s">
        <v>461</v>
      </c>
      <c r="C36" s="216">
        <v>44669</v>
      </c>
    </row>
    <row r="37" spans="1:3" ht="32.4" customHeight="1" thickBot="1">
      <c r="A37" s="592" t="s">
        <v>427</v>
      </c>
      <c r="B37" s="217"/>
      <c r="C37" s="218"/>
    </row>
    <row r="38" spans="1:3" ht="42" customHeight="1">
      <c r="A38" s="196" t="s">
        <v>439</v>
      </c>
      <c r="B38" s="214"/>
      <c r="C38" s="215"/>
    </row>
    <row r="39" spans="1:3" ht="209.4" customHeight="1">
      <c r="A39" s="151" t="s">
        <v>453</v>
      </c>
      <c r="B39" s="219" t="s">
        <v>455</v>
      </c>
      <c r="C39" s="216">
        <v>44669</v>
      </c>
    </row>
    <row r="40" spans="1:3" ht="32.4" customHeight="1" thickBot="1">
      <c r="A40" s="592" t="s">
        <v>416</v>
      </c>
      <c r="B40" s="217"/>
      <c r="C40" s="218"/>
    </row>
    <row r="41" spans="1:3" ht="23.4" customHeight="1">
      <c r="A41" s="139"/>
      <c r="B41" s="220"/>
      <c r="C41" s="221"/>
    </row>
    <row r="42" spans="1:3" ht="28.5" customHeight="1" thickBot="1">
      <c r="A42" s="168"/>
      <c r="B42" s="222"/>
      <c r="C42" s="222"/>
    </row>
    <row r="43" spans="1:3" ht="28.5" customHeight="1">
      <c r="A43" s="817" t="s">
        <v>28</v>
      </c>
      <c r="B43" s="818"/>
      <c r="C43" s="818"/>
    </row>
    <row r="44" spans="1:3" ht="28.5" customHeight="1">
      <c r="A44" s="819" t="s">
        <v>27</v>
      </c>
      <c r="B44" s="820"/>
      <c r="C44" s="820"/>
    </row>
    <row r="45" spans="1:3" ht="248.25" customHeight="1"/>
    <row r="46" spans="1:3" ht="37.5" customHeight="1"/>
    <row r="47" spans="1:3" ht="24" customHeight="1"/>
    <row r="48" spans="1:3" ht="24" customHeight="1"/>
    <row r="49" ht="26.25" customHeight="1"/>
    <row r="50" ht="26.25" customHeight="1"/>
    <row r="51" ht="199.5" customHeight="1"/>
    <row r="52" ht="33.75" customHeight="1"/>
    <row r="53" ht="48.75" customHeight="1"/>
    <row r="54" ht="233.25" customHeight="1"/>
    <row r="55" ht="33.75" customHeight="1"/>
    <row r="56" ht="19.5" customHeight="1"/>
    <row r="57" ht="19.5" customHeight="1"/>
    <row r="58" ht="28.5" customHeight="1"/>
    <row r="59" ht="35.25" customHeight="1"/>
    <row r="60" ht="218.25" customHeight="1"/>
    <row r="61" ht="218.25" customHeight="1"/>
    <row r="62" ht="218.25" customHeight="1"/>
  </sheetData>
  <mergeCells count="5">
    <mergeCell ref="C2:C4"/>
    <mergeCell ref="A43:C43"/>
    <mergeCell ref="A44:C44"/>
    <mergeCell ref="C5:C6"/>
    <mergeCell ref="B5:B6"/>
  </mergeCells>
  <phoneticPr fontId="16"/>
  <hyperlinks>
    <hyperlink ref="A40" r:id="rId1" xr:uid="{73BBD704-EA5A-4965-9F2B-143A49FAAEEC}"/>
    <hyperlink ref="A4" r:id="rId2" xr:uid="{729E58E2-397C-4BEF-A412-0EB2ECE505D5}"/>
    <hyperlink ref="A7" r:id="rId3" xr:uid="{9E7CA7A8-64B4-4991-A48D-5E2735F3AFCE}"/>
    <hyperlink ref="A10" r:id="rId4" xr:uid="{58567D7A-0C47-4DBC-B42D-458992E16E39}"/>
    <hyperlink ref="A13" r:id="rId5" xr:uid="{F8080B8A-1A2F-4F92-BA63-70FE8F1C992A}"/>
    <hyperlink ref="A16" r:id="rId6" xr:uid="{5275B081-BFDA-4336-9152-78B0DB8408AB}"/>
    <hyperlink ref="A22" r:id="rId7" xr:uid="{50178D87-6247-4C28-BF84-D2BD5D29BDD5}"/>
    <hyperlink ref="A25" r:id="rId8" xr:uid="{5E8FA27A-5716-4D0C-BDA7-F5CB07EF4868}"/>
    <hyperlink ref="A28" r:id="rId9" xr:uid="{6685F7FF-E501-4600-92FD-B386EE12CE4E}"/>
    <hyperlink ref="A31" r:id="rId10" xr:uid="{BB1AB87E-ADAA-44CD-8BBA-E4342DAE3708}"/>
    <hyperlink ref="A34" r:id="rId11" xr:uid="{A7C57A31-05D0-4341-863E-555ED22A1319}"/>
    <hyperlink ref="A37" r:id="rId12" xr:uid="{C86ACD1A-2C0A-41E2-B177-ABBCFC55A839}"/>
    <hyperlink ref="A19" r:id="rId13" xr:uid="{3DC925C9-2B81-43F9-A509-34C67645A392}"/>
  </hyperlinks>
  <pageMargins left="0.74803149606299213" right="0.74803149606299213" top="0.98425196850393704" bottom="0.98425196850393704" header="0.51181102362204722" footer="0.51181102362204722"/>
  <pageSetup paperSize="9" scale="19" fitToHeight="3" orientation="portrait" r:id="rId1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C0967-F82C-468A-A6FC-1073547F18B8}">
  <sheetPr>
    <tabColor rgb="FFFF0000"/>
  </sheetPr>
  <dimension ref="B1:G21"/>
  <sheetViews>
    <sheetView view="pageBreakPreview" zoomScaleNormal="112" zoomScaleSheetLayoutView="115" workbookViewId="0">
      <selection activeCell="D16" sqref="D16"/>
    </sheetView>
  </sheetViews>
  <sheetFormatPr defaultColWidth="9" defaultRowHeight="13.2"/>
  <cols>
    <col min="1" max="1" width="2.109375" style="361" customWidth="1"/>
    <col min="2" max="2" width="25.77734375" style="120" customWidth="1"/>
    <col min="3" max="3" width="65.33203125" style="361" customWidth="1"/>
    <col min="4" max="4" width="85.33203125" style="361" customWidth="1"/>
    <col min="5" max="5" width="3.88671875" style="361" customWidth="1"/>
    <col min="6" max="16384" width="9" style="361"/>
  </cols>
  <sheetData>
    <row r="1" spans="2:7" ht="18.75" customHeight="1">
      <c r="B1" s="120" t="s">
        <v>113</v>
      </c>
    </row>
    <row r="2" spans="2:7" ht="17.25" customHeight="1" thickBot="1">
      <c r="B2" t="s">
        <v>464</v>
      </c>
      <c r="D2" s="825"/>
      <c r="E2" s="826"/>
    </row>
    <row r="3" spans="2:7" ht="16.5" customHeight="1" thickBot="1">
      <c r="B3" s="121" t="s">
        <v>114</v>
      </c>
      <c r="C3" s="360" t="s">
        <v>115</v>
      </c>
      <c r="D3" s="234" t="s">
        <v>222</v>
      </c>
    </row>
    <row r="4" spans="2:7" ht="17.25" customHeight="1" thickBot="1">
      <c r="B4" s="122" t="s">
        <v>116</v>
      </c>
      <c r="C4" s="159" t="s">
        <v>280</v>
      </c>
      <c r="D4" s="123"/>
    </row>
    <row r="5" spans="2:7" ht="17.25" customHeight="1">
      <c r="B5" s="827" t="s">
        <v>177</v>
      </c>
      <c r="C5" s="830" t="s">
        <v>219</v>
      </c>
      <c r="D5" s="831"/>
    </row>
    <row r="6" spans="2:7" ht="19.2" customHeight="1">
      <c r="B6" s="828"/>
      <c r="C6" s="832" t="s">
        <v>220</v>
      </c>
      <c r="D6" s="833"/>
      <c r="G6" s="264"/>
    </row>
    <row r="7" spans="2:7" ht="19.95" customHeight="1">
      <c r="B7" s="828"/>
      <c r="C7" s="362" t="s">
        <v>221</v>
      </c>
      <c r="D7" s="363"/>
      <c r="G7" s="264"/>
    </row>
    <row r="8" spans="2:7" ht="19.8" customHeight="1" thickBot="1">
      <c r="B8" s="829"/>
      <c r="C8" s="266" t="s">
        <v>223</v>
      </c>
      <c r="D8" s="265"/>
      <c r="G8" s="264"/>
    </row>
    <row r="9" spans="2:7" ht="34.200000000000003" customHeight="1" thickBot="1">
      <c r="B9" s="124" t="s">
        <v>117</v>
      </c>
      <c r="C9" s="834" t="s">
        <v>115</v>
      </c>
      <c r="D9" s="835"/>
    </row>
    <row r="10" spans="2:7" ht="66" customHeight="1" thickBot="1">
      <c r="B10" s="125" t="s">
        <v>118</v>
      </c>
      <c r="C10" s="836" t="s">
        <v>466</v>
      </c>
      <c r="D10" s="837"/>
    </row>
    <row r="11" spans="2:7" ht="50.4" customHeight="1" thickBot="1">
      <c r="B11" s="126"/>
      <c r="C11" s="127" t="s">
        <v>467</v>
      </c>
      <c r="D11" s="284" t="s">
        <v>465</v>
      </c>
      <c r="F11" s="361" t="s">
        <v>21</v>
      </c>
    </row>
    <row r="12" spans="2:7" ht="24.6" hidden="1" customHeight="1" thickBot="1">
      <c r="B12" s="124" t="s">
        <v>247</v>
      </c>
      <c r="C12" s="129" t="s">
        <v>248</v>
      </c>
      <c r="D12" s="128"/>
    </row>
    <row r="13" spans="2:7" ht="99" customHeight="1" thickBot="1">
      <c r="B13" s="130" t="s">
        <v>119</v>
      </c>
      <c r="C13" s="131" t="s">
        <v>468</v>
      </c>
      <c r="D13" s="228" t="s">
        <v>469</v>
      </c>
      <c r="F13" s="194" t="s">
        <v>29</v>
      </c>
    </row>
    <row r="14" spans="2:7" ht="62.4" customHeight="1" thickBot="1">
      <c r="B14" s="132" t="s">
        <v>120</v>
      </c>
      <c r="C14" s="823" t="s">
        <v>470</v>
      </c>
      <c r="D14" s="824"/>
    </row>
    <row r="15" spans="2:7" ht="17.25" customHeight="1"/>
    <row r="16" spans="2:7" ht="17.25" customHeight="1">
      <c r="C16" s="361" t="s">
        <v>121</v>
      </c>
    </row>
    <row r="17" spans="2:5">
      <c r="C17" s="361" t="s">
        <v>29</v>
      </c>
    </row>
    <row r="18" spans="2:5">
      <c r="E18" s="361" t="s">
        <v>21</v>
      </c>
    </row>
    <row r="21" spans="2:5">
      <c r="B21" s="120" t="s">
        <v>21</v>
      </c>
    </row>
  </sheetData>
  <mergeCells count="7">
    <mergeCell ref="C14:D14"/>
    <mergeCell ref="D2:E2"/>
    <mergeCell ref="B5:B8"/>
    <mergeCell ref="C5:D5"/>
    <mergeCell ref="C6:D6"/>
    <mergeCell ref="C9:D9"/>
    <mergeCell ref="C10:D10"/>
  </mergeCells>
  <phoneticPr fontId="106"/>
  <hyperlinks>
    <hyperlink ref="C6" r:id="rId1" location="h2_1" xr:uid="{EDBFF39A-9B90-4364-8365-9E4DAFCC0006}"/>
  </hyperlinks>
  <pageMargins left="0.7" right="0.7" top="0.75" bottom="0.75" header="0.3" footer="0.3"/>
  <pageSetup paperSize="9" scale="50" orientation="portrait" horizontalDpi="1200" verticalDpi="120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E55B-F011-4DFD-A0D4-821B9D2396C5}">
  <sheetPr>
    <tabColor indexed="46"/>
  </sheetPr>
  <dimension ref="A1:AD38"/>
  <sheetViews>
    <sheetView zoomScale="94" zoomScaleNormal="94" zoomScaleSheetLayoutView="100" workbookViewId="0">
      <selection activeCell="O47" sqref="O47"/>
    </sheetView>
  </sheetViews>
  <sheetFormatPr defaultColWidth="9" defaultRowHeight="13.2"/>
  <cols>
    <col min="1" max="1" width="7.33203125" style="497" customWidth="1"/>
    <col min="2" max="13" width="6.77734375" style="497" customWidth="1"/>
    <col min="14" max="14" width="7.44140625" style="497" customWidth="1"/>
    <col min="15" max="15" width="5.88671875" style="497" customWidth="1"/>
    <col min="16" max="16" width="7.44140625" style="497" customWidth="1"/>
    <col min="17" max="29" width="6.77734375" style="497" customWidth="1"/>
    <col min="30" max="16384" width="9" style="497"/>
  </cols>
  <sheetData>
    <row r="1" spans="1:29" ht="15" customHeight="1">
      <c r="A1" s="840" t="s">
        <v>3</v>
      </c>
      <c r="B1" s="841"/>
      <c r="C1" s="841"/>
      <c r="D1" s="841"/>
      <c r="E1" s="841"/>
      <c r="F1" s="841"/>
      <c r="G1" s="841"/>
      <c r="H1" s="841"/>
      <c r="I1" s="841"/>
      <c r="J1" s="841"/>
      <c r="K1" s="841"/>
      <c r="L1" s="841"/>
      <c r="M1" s="841"/>
      <c r="N1" s="842"/>
      <c r="P1" s="843" t="s">
        <v>4</v>
      </c>
      <c r="Q1" s="844"/>
      <c r="R1" s="844"/>
      <c r="S1" s="844"/>
      <c r="T1" s="844"/>
      <c r="U1" s="844"/>
      <c r="V1" s="844"/>
      <c r="W1" s="844"/>
      <c r="X1" s="844"/>
      <c r="Y1" s="844"/>
      <c r="Z1" s="844"/>
      <c r="AA1" s="844"/>
      <c r="AB1" s="844"/>
      <c r="AC1" s="845"/>
    </row>
    <row r="2" spans="1:29" ht="18" customHeight="1" thickBot="1">
      <c r="A2" s="846" t="s">
        <v>5</v>
      </c>
      <c r="B2" s="847"/>
      <c r="C2" s="847"/>
      <c r="D2" s="847"/>
      <c r="E2" s="847"/>
      <c r="F2" s="847"/>
      <c r="G2" s="847"/>
      <c r="H2" s="847"/>
      <c r="I2" s="847"/>
      <c r="J2" s="847"/>
      <c r="K2" s="847"/>
      <c r="L2" s="847"/>
      <c r="M2" s="847"/>
      <c r="N2" s="848"/>
      <c r="P2" s="849" t="s">
        <v>6</v>
      </c>
      <c r="Q2" s="847"/>
      <c r="R2" s="847"/>
      <c r="S2" s="847"/>
      <c r="T2" s="847"/>
      <c r="U2" s="847"/>
      <c r="V2" s="847"/>
      <c r="W2" s="847"/>
      <c r="X2" s="847"/>
      <c r="Y2" s="847"/>
      <c r="Z2" s="847"/>
      <c r="AA2" s="847"/>
      <c r="AB2" s="847"/>
      <c r="AC2" s="850"/>
    </row>
    <row r="3" spans="1:29" ht="13.8" thickBot="1">
      <c r="A3" s="9"/>
      <c r="B3" s="243" t="s">
        <v>262</v>
      </c>
      <c r="C3" s="243" t="s">
        <v>7</v>
      </c>
      <c r="D3" s="243" t="s">
        <v>8</v>
      </c>
      <c r="E3" s="230" t="s">
        <v>9</v>
      </c>
      <c r="F3" s="243" t="s">
        <v>10</v>
      </c>
      <c r="G3" s="243" t="s">
        <v>11</v>
      </c>
      <c r="H3" s="243" t="s">
        <v>12</v>
      </c>
      <c r="I3" s="243" t="s">
        <v>13</v>
      </c>
      <c r="J3" s="243" t="s">
        <v>14</v>
      </c>
      <c r="K3" s="243" t="s">
        <v>15</v>
      </c>
      <c r="L3" s="243" t="s">
        <v>16</v>
      </c>
      <c r="M3" s="243" t="s">
        <v>17</v>
      </c>
      <c r="N3" s="10" t="s">
        <v>18</v>
      </c>
      <c r="P3" s="11"/>
      <c r="Q3" s="243" t="s">
        <v>262</v>
      </c>
      <c r="R3" s="243" t="s">
        <v>7</v>
      </c>
      <c r="S3" s="243" t="s">
        <v>8</v>
      </c>
      <c r="T3" s="230" t="s">
        <v>9</v>
      </c>
      <c r="U3" s="242" t="s">
        <v>10</v>
      </c>
      <c r="V3" s="242" t="s">
        <v>11</v>
      </c>
      <c r="W3" s="242" t="s">
        <v>12</v>
      </c>
      <c r="X3" s="242" t="s">
        <v>13</v>
      </c>
      <c r="Y3" s="243" t="s">
        <v>14</v>
      </c>
      <c r="Z3" s="243" t="s">
        <v>15</v>
      </c>
      <c r="AA3" s="243" t="s">
        <v>16</v>
      </c>
      <c r="AB3" s="243" t="s">
        <v>17</v>
      </c>
      <c r="AC3" s="12" t="s">
        <v>19</v>
      </c>
    </row>
    <row r="4" spans="1:29" ht="19.8" thickBot="1">
      <c r="A4" s="458" t="s">
        <v>251</v>
      </c>
      <c r="B4" s="413">
        <f>AVERAGE(B8:B17)</f>
        <v>65.400000000000006</v>
      </c>
      <c r="C4" s="413">
        <f t="shared" ref="C4:M4" si="0">AVERAGE(C7:C17)</f>
        <v>55.545454545454547</v>
      </c>
      <c r="D4" s="413">
        <f t="shared" si="0"/>
        <v>64.36363636363636</v>
      </c>
      <c r="E4" s="413">
        <f t="shared" si="0"/>
        <v>97.272727272727266</v>
      </c>
      <c r="F4" s="413">
        <f t="shared" si="0"/>
        <v>177.5</v>
      </c>
      <c r="G4" s="413">
        <f t="shared" si="0"/>
        <v>404.2</v>
      </c>
      <c r="H4" s="413">
        <f t="shared" si="0"/>
        <v>621</v>
      </c>
      <c r="I4" s="413">
        <f t="shared" si="0"/>
        <v>905.9</v>
      </c>
      <c r="J4" s="413">
        <f t="shared" si="0"/>
        <v>563.4</v>
      </c>
      <c r="K4" s="413">
        <f t="shared" si="0"/>
        <v>366.4</v>
      </c>
      <c r="L4" s="413">
        <f t="shared" si="0"/>
        <v>210.8</v>
      </c>
      <c r="M4" s="413">
        <f t="shared" si="0"/>
        <v>131.5</v>
      </c>
      <c r="N4" s="413">
        <f>SUM(B4:M4)</f>
        <v>3663.2818181818184</v>
      </c>
      <c r="O4" s="14"/>
      <c r="P4" s="13" t="str">
        <f>+A4</f>
        <v>12-21年月平均</v>
      </c>
      <c r="Q4" s="413">
        <f t="shared" ref="Q4:AB4" si="1">AVERAGE(Q8:Q17)</f>
        <v>9.6999999999999993</v>
      </c>
      <c r="R4" s="413">
        <f t="shared" si="1"/>
        <v>9.9</v>
      </c>
      <c r="S4" s="413">
        <f t="shared" si="1"/>
        <v>15</v>
      </c>
      <c r="T4" s="413">
        <f t="shared" si="1"/>
        <v>7.5</v>
      </c>
      <c r="U4" s="413">
        <f t="shared" si="1"/>
        <v>10.7</v>
      </c>
      <c r="V4" s="413">
        <f t="shared" si="1"/>
        <v>9.9</v>
      </c>
      <c r="W4" s="413">
        <f t="shared" si="1"/>
        <v>8.9</v>
      </c>
      <c r="X4" s="413">
        <f t="shared" si="1"/>
        <v>12.6</v>
      </c>
      <c r="Y4" s="413">
        <f t="shared" si="1"/>
        <v>10.9</v>
      </c>
      <c r="Z4" s="413">
        <f t="shared" si="1"/>
        <v>21.8</v>
      </c>
      <c r="AA4" s="413">
        <f t="shared" si="1"/>
        <v>12.8</v>
      </c>
      <c r="AB4" s="413">
        <f t="shared" si="1"/>
        <v>12.9</v>
      </c>
      <c r="AC4" s="413">
        <f>SUM(Q4:AB4)</f>
        <v>142.6</v>
      </c>
    </row>
    <row r="5" spans="1:29" ht="13.8" thickBot="1">
      <c r="A5" s="471"/>
      <c r="B5" s="471"/>
      <c r="C5" s="137"/>
      <c r="D5" s="137"/>
      <c r="E5" s="15" t="s">
        <v>20</v>
      </c>
      <c r="F5" s="415"/>
      <c r="G5" s="415"/>
      <c r="H5" s="415"/>
      <c r="I5" s="415"/>
      <c r="J5" s="415"/>
      <c r="K5" s="415"/>
      <c r="L5" s="415"/>
      <c r="M5" s="415"/>
      <c r="N5" s="415"/>
      <c r="O5" s="145"/>
      <c r="P5" s="232"/>
      <c r="Q5" s="232"/>
      <c r="R5" s="137"/>
      <c r="S5" s="137"/>
      <c r="T5" s="15" t="s">
        <v>20</v>
      </c>
      <c r="U5" s="415"/>
      <c r="V5" s="415"/>
      <c r="W5" s="415"/>
      <c r="X5" s="415"/>
      <c r="Y5" s="415"/>
      <c r="Z5" s="415"/>
      <c r="AA5" s="415"/>
      <c r="AB5" s="415"/>
      <c r="AC5" s="415"/>
    </row>
    <row r="6" spans="1:29" ht="13.8" thickBot="1">
      <c r="A6" s="229"/>
      <c r="B6" s="229"/>
      <c r="C6" s="532"/>
      <c r="D6" s="532"/>
      <c r="E6" s="336">
        <v>25</v>
      </c>
      <c r="F6" s="414"/>
      <c r="G6" s="414"/>
      <c r="H6" s="414"/>
      <c r="I6" s="414"/>
      <c r="J6" s="414"/>
      <c r="K6" s="414"/>
      <c r="L6" s="414"/>
      <c r="M6" s="414"/>
      <c r="N6" s="415"/>
      <c r="O6" s="14"/>
      <c r="P6" s="232"/>
      <c r="Q6" s="232"/>
      <c r="R6" s="532"/>
      <c r="S6" s="532"/>
      <c r="T6" s="336">
        <v>0</v>
      </c>
      <c r="U6" s="137"/>
      <c r="V6" s="137"/>
      <c r="W6" s="137"/>
      <c r="X6" s="137"/>
      <c r="Y6" s="137"/>
      <c r="Z6" s="137"/>
      <c r="AA6" s="137"/>
      <c r="AB6" s="137"/>
      <c r="AC6" s="415"/>
    </row>
    <row r="7" spans="1:29" ht="18" customHeight="1" thickBot="1">
      <c r="A7" s="472" t="s">
        <v>261</v>
      </c>
      <c r="B7" s="511">
        <v>73</v>
      </c>
      <c r="C7" s="512">
        <v>39</v>
      </c>
      <c r="D7" s="512">
        <v>71</v>
      </c>
      <c r="E7" s="512">
        <v>32</v>
      </c>
      <c r="F7" s="414"/>
      <c r="G7" s="414"/>
      <c r="H7" s="414"/>
      <c r="I7" s="414"/>
      <c r="J7" s="414"/>
      <c r="K7" s="414"/>
      <c r="L7" s="414"/>
      <c r="M7" s="414"/>
      <c r="N7" s="231">
        <f t="shared" ref="N7:N18" si="2">SUM(B7:M7)</f>
        <v>215</v>
      </c>
      <c r="O7" s="150" t="s">
        <v>21</v>
      </c>
      <c r="P7" s="472" t="s">
        <v>261</v>
      </c>
      <c r="Q7" s="511">
        <v>0</v>
      </c>
      <c r="R7" s="513">
        <v>5</v>
      </c>
      <c r="S7" s="513">
        <v>4</v>
      </c>
      <c r="T7" s="513">
        <v>0</v>
      </c>
      <c r="U7" s="414"/>
      <c r="V7" s="414"/>
      <c r="W7" s="414" t="s">
        <v>29</v>
      </c>
      <c r="X7" s="414" t="s">
        <v>29</v>
      </c>
      <c r="Y7" s="414" t="s">
        <v>29</v>
      </c>
      <c r="Z7" s="414" t="s">
        <v>29</v>
      </c>
      <c r="AA7" s="414" t="s">
        <v>29</v>
      </c>
      <c r="AB7" s="414" t="s">
        <v>29</v>
      </c>
      <c r="AC7" s="231">
        <f t="shared" ref="AC7:AC18" si="3">SUM(Q7:AB7)</f>
        <v>9</v>
      </c>
    </row>
    <row r="8" spans="1:29" ht="18" customHeight="1" thickBot="1">
      <c r="A8" s="472" t="s">
        <v>205</v>
      </c>
      <c r="B8" s="509">
        <v>81</v>
      </c>
      <c r="C8" s="509">
        <v>48</v>
      </c>
      <c r="D8" s="510">
        <v>71</v>
      </c>
      <c r="E8" s="509">
        <v>128</v>
      </c>
      <c r="F8" s="509">
        <v>171</v>
      </c>
      <c r="G8" s="509">
        <v>350</v>
      </c>
      <c r="H8" s="509">
        <v>569</v>
      </c>
      <c r="I8" s="509">
        <v>553</v>
      </c>
      <c r="J8" s="509">
        <v>458</v>
      </c>
      <c r="K8" s="509">
        <v>306</v>
      </c>
      <c r="L8" s="509">
        <v>220</v>
      </c>
      <c r="M8" s="510">
        <v>229</v>
      </c>
      <c r="N8" s="503">
        <f t="shared" si="2"/>
        <v>3184</v>
      </c>
      <c r="O8" s="470"/>
      <c r="P8" s="473" t="s">
        <v>204</v>
      </c>
      <c r="Q8" s="514">
        <v>1</v>
      </c>
      <c r="R8" s="514">
        <v>2</v>
      </c>
      <c r="S8" s="514">
        <v>1</v>
      </c>
      <c r="T8" s="514">
        <v>0</v>
      </c>
      <c r="U8" s="514">
        <v>0</v>
      </c>
      <c r="V8" s="514">
        <v>0</v>
      </c>
      <c r="W8" s="514">
        <v>1</v>
      </c>
      <c r="X8" s="514">
        <v>1</v>
      </c>
      <c r="Y8" s="514">
        <v>0</v>
      </c>
      <c r="Z8" s="514">
        <v>1</v>
      </c>
      <c r="AA8" s="514">
        <v>0</v>
      </c>
      <c r="AB8" s="514">
        <v>0</v>
      </c>
      <c r="AC8" s="515">
        <f t="shared" si="3"/>
        <v>7</v>
      </c>
    </row>
    <row r="9" spans="1:29" ht="18" customHeight="1" thickBot="1">
      <c r="A9" s="473" t="s">
        <v>137</v>
      </c>
      <c r="B9" s="331">
        <v>112</v>
      </c>
      <c r="C9" s="331">
        <v>85</v>
      </c>
      <c r="D9" s="331">
        <v>60</v>
      </c>
      <c r="E9" s="331">
        <v>97</v>
      </c>
      <c r="F9" s="331">
        <v>95</v>
      </c>
      <c r="G9" s="331">
        <v>305</v>
      </c>
      <c r="H9" s="331">
        <v>544</v>
      </c>
      <c r="I9" s="331">
        <v>449</v>
      </c>
      <c r="J9" s="331">
        <v>475</v>
      </c>
      <c r="K9" s="331">
        <v>505</v>
      </c>
      <c r="L9" s="331">
        <v>219</v>
      </c>
      <c r="M9" s="332">
        <v>98</v>
      </c>
      <c r="N9" s="502">
        <f t="shared" si="2"/>
        <v>3044</v>
      </c>
      <c r="O9" s="150"/>
      <c r="P9" s="473" t="s">
        <v>137</v>
      </c>
      <c r="Q9" s="416">
        <v>16</v>
      </c>
      <c r="R9" s="416">
        <v>1</v>
      </c>
      <c r="S9" s="416">
        <v>19</v>
      </c>
      <c r="T9" s="414">
        <v>3</v>
      </c>
      <c r="U9" s="414">
        <v>13</v>
      </c>
      <c r="V9" s="414">
        <v>1</v>
      </c>
      <c r="W9" s="414">
        <v>2</v>
      </c>
      <c r="X9" s="414">
        <v>2</v>
      </c>
      <c r="Y9" s="414">
        <v>0</v>
      </c>
      <c r="Z9" s="414">
        <v>24</v>
      </c>
      <c r="AA9" s="414">
        <v>4</v>
      </c>
      <c r="AB9" s="414">
        <v>1</v>
      </c>
      <c r="AC9" s="501">
        <f t="shared" si="3"/>
        <v>86</v>
      </c>
    </row>
    <row r="10" spans="1:29" ht="18" customHeight="1" thickBot="1">
      <c r="A10" s="474" t="s">
        <v>30</v>
      </c>
      <c r="B10" s="417">
        <v>84</v>
      </c>
      <c r="C10" s="417">
        <v>100</v>
      </c>
      <c r="D10" s="418">
        <v>77</v>
      </c>
      <c r="E10" s="418">
        <v>80</v>
      </c>
      <c r="F10" s="198">
        <v>236</v>
      </c>
      <c r="G10" s="198">
        <v>438</v>
      </c>
      <c r="H10" s="199">
        <v>631</v>
      </c>
      <c r="I10" s="198">
        <v>752</v>
      </c>
      <c r="J10" s="197">
        <v>523</v>
      </c>
      <c r="K10" s="198">
        <v>427</v>
      </c>
      <c r="L10" s="197">
        <v>253</v>
      </c>
      <c r="M10" s="419">
        <v>136</v>
      </c>
      <c r="N10" s="477">
        <f t="shared" si="2"/>
        <v>3737</v>
      </c>
      <c r="O10" s="150"/>
      <c r="P10" s="475" t="s">
        <v>22</v>
      </c>
      <c r="Q10" s="420">
        <v>7</v>
      </c>
      <c r="R10" s="420">
        <v>7</v>
      </c>
      <c r="S10" s="421">
        <v>13</v>
      </c>
      <c r="T10" s="421">
        <v>3</v>
      </c>
      <c r="U10" s="421">
        <v>8</v>
      </c>
      <c r="V10" s="421">
        <v>11</v>
      </c>
      <c r="W10" s="420">
        <v>5</v>
      </c>
      <c r="X10" s="421">
        <v>11</v>
      </c>
      <c r="Y10" s="421">
        <v>9</v>
      </c>
      <c r="Z10" s="421">
        <v>9</v>
      </c>
      <c r="AA10" s="422">
        <v>20</v>
      </c>
      <c r="AB10" s="422">
        <v>35</v>
      </c>
      <c r="AC10" s="499">
        <f t="shared" si="3"/>
        <v>138</v>
      </c>
    </row>
    <row r="11" spans="1:29" ht="18" customHeight="1" thickBot="1">
      <c r="A11" s="474" t="s">
        <v>31</v>
      </c>
      <c r="B11" s="421">
        <v>41</v>
      </c>
      <c r="C11" s="421">
        <v>44</v>
      </c>
      <c r="D11" s="421">
        <v>67</v>
      </c>
      <c r="E11" s="421">
        <v>103</v>
      </c>
      <c r="F11" s="423">
        <v>311</v>
      </c>
      <c r="G11" s="421">
        <v>415</v>
      </c>
      <c r="H11" s="421">
        <v>539</v>
      </c>
      <c r="I11" s="423">
        <v>1165</v>
      </c>
      <c r="J11" s="421">
        <v>534</v>
      </c>
      <c r="K11" s="421">
        <v>297</v>
      </c>
      <c r="L11" s="420">
        <v>205</v>
      </c>
      <c r="M11" s="424">
        <v>92</v>
      </c>
      <c r="N11" s="478">
        <f t="shared" si="2"/>
        <v>3813</v>
      </c>
      <c r="O11" s="150"/>
      <c r="P11" s="474" t="s">
        <v>31</v>
      </c>
      <c r="Q11" s="421">
        <v>9</v>
      </c>
      <c r="R11" s="421">
        <v>22</v>
      </c>
      <c r="S11" s="420">
        <v>18</v>
      </c>
      <c r="T11" s="421">
        <v>9</v>
      </c>
      <c r="U11" s="425">
        <v>21</v>
      </c>
      <c r="V11" s="421">
        <v>14</v>
      </c>
      <c r="W11" s="421">
        <v>6</v>
      </c>
      <c r="X11" s="421">
        <v>13</v>
      </c>
      <c r="Y11" s="421">
        <v>7</v>
      </c>
      <c r="Z11" s="426">
        <v>81</v>
      </c>
      <c r="AA11" s="425">
        <v>31</v>
      </c>
      <c r="AB11" s="426">
        <v>37</v>
      </c>
      <c r="AC11" s="500">
        <f t="shared" si="3"/>
        <v>268</v>
      </c>
    </row>
    <row r="12" spans="1:29" ht="18" customHeight="1" thickBot="1">
      <c r="A12" s="474" t="s">
        <v>32</v>
      </c>
      <c r="B12" s="421">
        <v>57</v>
      </c>
      <c r="C12" s="420">
        <v>35</v>
      </c>
      <c r="D12" s="421">
        <v>95</v>
      </c>
      <c r="E12" s="420">
        <v>112</v>
      </c>
      <c r="F12" s="421">
        <v>131</v>
      </c>
      <c r="G12" s="18">
        <v>340</v>
      </c>
      <c r="H12" s="18">
        <v>483</v>
      </c>
      <c r="I12" s="19">
        <v>1339</v>
      </c>
      <c r="J12" s="18">
        <v>614</v>
      </c>
      <c r="K12" s="18">
        <v>349</v>
      </c>
      <c r="L12" s="18">
        <v>236</v>
      </c>
      <c r="M12" s="427">
        <v>68</v>
      </c>
      <c r="N12" s="477">
        <f t="shared" si="2"/>
        <v>3859</v>
      </c>
      <c r="O12" s="150"/>
      <c r="P12" s="474" t="s">
        <v>32</v>
      </c>
      <c r="Q12" s="421">
        <v>19</v>
      </c>
      <c r="R12" s="421">
        <v>12</v>
      </c>
      <c r="S12" s="421">
        <v>8</v>
      </c>
      <c r="T12" s="420">
        <v>12</v>
      </c>
      <c r="U12" s="421">
        <v>7</v>
      </c>
      <c r="V12" s="421">
        <v>15</v>
      </c>
      <c r="W12" s="18">
        <v>16</v>
      </c>
      <c r="X12" s="427">
        <v>12</v>
      </c>
      <c r="Y12" s="420">
        <v>16</v>
      </c>
      <c r="Z12" s="421">
        <v>6</v>
      </c>
      <c r="AA12" s="420">
        <v>12</v>
      </c>
      <c r="AB12" s="420">
        <v>6</v>
      </c>
      <c r="AC12" s="499">
        <f t="shared" si="3"/>
        <v>141</v>
      </c>
    </row>
    <row r="13" spans="1:29" ht="18" customHeight="1" thickBot="1">
      <c r="A13" s="474" t="s">
        <v>33</v>
      </c>
      <c r="B13" s="428">
        <v>68</v>
      </c>
      <c r="C13" s="421">
        <v>42</v>
      </c>
      <c r="D13" s="421">
        <v>44</v>
      </c>
      <c r="E13" s="420">
        <v>75</v>
      </c>
      <c r="F13" s="420">
        <v>135</v>
      </c>
      <c r="G13" s="420">
        <v>448</v>
      </c>
      <c r="H13" s="421">
        <v>507</v>
      </c>
      <c r="I13" s="421">
        <v>808</v>
      </c>
      <c r="J13" s="425">
        <v>795</v>
      </c>
      <c r="K13" s="420">
        <v>313</v>
      </c>
      <c r="L13" s="420">
        <v>246</v>
      </c>
      <c r="M13" s="420">
        <v>143</v>
      </c>
      <c r="N13" s="477">
        <f t="shared" si="2"/>
        <v>3624</v>
      </c>
      <c r="O13" s="150"/>
      <c r="P13" s="474" t="s">
        <v>33</v>
      </c>
      <c r="Q13" s="430">
        <v>9</v>
      </c>
      <c r="R13" s="421">
        <v>16</v>
      </c>
      <c r="S13" s="421">
        <v>12</v>
      </c>
      <c r="T13" s="420">
        <v>6</v>
      </c>
      <c r="U13" s="431">
        <v>7</v>
      </c>
      <c r="V13" s="431">
        <v>14</v>
      </c>
      <c r="W13" s="421">
        <v>9</v>
      </c>
      <c r="X13" s="421">
        <v>14</v>
      </c>
      <c r="Y13" s="421">
        <v>9</v>
      </c>
      <c r="Z13" s="421">
        <v>9</v>
      </c>
      <c r="AA13" s="431">
        <v>8</v>
      </c>
      <c r="AB13" s="431">
        <v>7</v>
      </c>
      <c r="AC13" s="499">
        <f t="shared" si="3"/>
        <v>120</v>
      </c>
    </row>
    <row r="14" spans="1:29" ht="18" customHeight="1" thickBot="1">
      <c r="A14" s="17" t="s">
        <v>34</v>
      </c>
      <c r="B14" s="432">
        <v>71</v>
      </c>
      <c r="C14" s="432">
        <v>97</v>
      </c>
      <c r="D14" s="432">
        <v>61</v>
      </c>
      <c r="E14" s="433">
        <v>105</v>
      </c>
      <c r="F14" s="433">
        <v>198</v>
      </c>
      <c r="G14" s="433">
        <v>442</v>
      </c>
      <c r="H14" s="434">
        <v>790</v>
      </c>
      <c r="I14" s="20">
        <v>674</v>
      </c>
      <c r="J14" s="20">
        <v>594</v>
      </c>
      <c r="K14" s="433">
        <v>275</v>
      </c>
      <c r="L14" s="433">
        <v>133</v>
      </c>
      <c r="M14" s="433">
        <v>108</v>
      </c>
      <c r="N14" s="477">
        <f t="shared" si="2"/>
        <v>3548</v>
      </c>
      <c r="O14" s="14"/>
      <c r="P14" s="476" t="s">
        <v>34</v>
      </c>
      <c r="Q14" s="432">
        <v>7</v>
      </c>
      <c r="R14" s="432">
        <v>13</v>
      </c>
      <c r="S14" s="432">
        <v>11</v>
      </c>
      <c r="T14" s="433">
        <v>11</v>
      </c>
      <c r="U14" s="433">
        <v>12</v>
      </c>
      <c r="V14" s="433">
        <v>15</v>
      </c>
      <c r="W14" s="433">
        <v>20</v>
      </c>
      <c r="X14" s="433">
        <v>15</v>
      </c>
      <c r="Y14" s="433">
        <v>15</v>
      </c>
      <c r="Z14" s="433">
        <v>20</v>
      </c>
      <c r="AA14" s="433">
        <v>9</v>
      </c>
      <c r="AB14" s="433">
        <v>7</v>
      </c>
      <c r="AC14" s="498">
        <f t="shared" si="3"/>
        <v>155</v>
      </c>
    </row>
    <row r="15" spans="1:29" ht="13.8" hidden="1" thickBot="1">
      <c r="A15" s="22" t="s">
        <v>35</v>
      </c>
      <c r="B15" s="430">
        <v>38</v>
      </c>
      <c r="C15" s="433">
        <v>19</v>
      </c>
      <c r="D15" s="433">
        <v>38</v>
      </c>
      <c r="E15" s="433">
        <v>203</v>
      </c>
      <c r="F15" s="433">
        <v>146</v>
      </c>
      <c r="G15" s="433">
        <v>439</v>
      </c>
      <c r="H15" s="434">
        <v>964</v>
      </c>
      <c r="I15" s="434">
        <v>1154</v>
      </c>
      <c r="J15" s="433">
        <v>423</v>
      </c>
      <c r="K15" s="433">
        <v>388</v>
      </c>
      <c r="L15" s="433">
        <v>176</v>
      </c>
      <c r="M15" s="433">
        <v>143</v>
      </c>
      <c r="N15" s="435">
        <f t="shared" si="2"/>
        <v>4131</v>
      </c>
      <c r="O15" s="14"/>
      <c r="P15" s="21" t="s">
        <v>35</v>
      </c>
      <c r="Q15" s="433">
        <v>7</v>
      </c>
      <c r="R15" s="433">
        <v>7</v>
      </c>
      <c r="S15" s="433">
        <v>8</v>
      </c>
      <c r="T15" s="433">
        <v>12</v>
      </c>
      <c r="U15" s="433">
        <v>9</v>
      </c>
      <c r="V15" s="433">
        <v>6</v>
      </c>
      <c r="W15" s="433">
        <v>11</v>
      </c>
      <c r="X15" s="433">
        <v>8</v>
      </c>
      <c r="Y15" s="433">
        <v>16</v>
      </c>
      <c r="Z15" s="433">
        <v>40</v>
      </c>
      <c r="AA15" s="433">
        <v>17</v>
      </c>
      <c r="AB15" s="433">
        <v>16</v>
      </c>
      <c r="AC15" s="433">
        <f t="shared" si="3"/>
        <v>157</v>
      </c>
    </row>
    <row r="16" spans="1:29" ht="13.8" hidden="1" thickBot="1">
      <c r="A16" s="436" t="s">
        <v>36</v>
      </c>
      <c r="B16" s="20">
        <v>49</v>
      </c>
      <c r="C16" s="20">
        <v>63</v>
      </c>
      <c r="D16" s="20">
        <v>50</v>
      </c>
      <c r="E16" s="20">
        <v>71</v>
      </c>
      <c r="F16" s="20">
        <v>144</v>
      </c>
      <c r="G16" s="20">
        <v>374</v>
      </c>
      <c r="H16" s="147">
        <v>729</v>
      </c>
      <c r="I16" s="147">
        <v>1097</v>
      </c>
      <c r="J16" s="147">
        <v>650</v>
      </c>
      <c r="K16" s="20">
        <v>397</v>
      </c>
      <c r="L16" s="20">
        <v>192</v>
      </c>
      <c r="M16" s="20">
        <v>217</v>
      </c>
      <c r="N16" s="435">
        <f t="shared" si="2"/>
        <v>4033</v>
      </c>
      <c r="O16" s="14"/>
      <c r="P16" s="23" t="s">
        <v>36</v>
      </c>
      <c r="Q16" s="20">
        <v>10</v>
      </c>
      <c r="R16" s="20">
        <v>6</v>
      </c>
      <c r="S16" s="20">
        <v>14</v>
      </c>
      <c r="T16" s="20">
        <v>10</v>
      </c>
      <c r="U16" s="20">
        <v>10</v>
      </c>
      <c r="V16" s="20">
        <v>19</v>
      </c>
      <c r="W16" s="20">
        <v>11</v>
      </c>
      <c r="X16" s="20">
        <v>20</v>
      </c>
      <c r="Y16" s="20">
        <v>15</v>
      </c>
      <c r="Z16" s="20">
        <v>8</v>
      </c>
      <c r="AA16" s="20">
        <v>11</v>
      </c>
      <c r="AB16" s="20">
        <v>8</v>
      </c>
      <c r="AC16" s="433">
        <f t="shared" si="3"/>
        <v>142</v>
      </c>
    </row>
    <row r="17" spans="1:30" ht="13.8" hidden="1" thickBot="1">
      <c r="A17" s="22" t="s">
        <v>37</v>
      </c>
      <c r="B17" s="20">
        <v>53</v>
      </c>
      <c r="C17" s="20">
        <v>39</v>
      </c>
      <c r="D17" s="20">
        <v>74</v>
      </c>
      <c r="E17" s="20">
        <v>64</v>
      </c>
      <c r="F17" s="20">
        <v>208</v>
      </c>
      <c r="G17" s="20">
        <v>491</v>
      </c>
      <c r="H17" s="20">
        <v>454</v>
      </c>
      <c r="I17" s="147">
        <v>1068</v>
      </c>
      <c r="J17" s="20">
        <v>568</v>
      </c>
      <c r="K17" s="20">
        <v>407</v>
      </c>
      <c r="L17" s="20">
        <v>228</v>
      </c>
      <c r="M17" s="20">
        <v>81</v>
      </c>
      <c r="N17" s="429">
        <f t="shared" si="2"/>
        <v>3735</v>
      </c>
      <c r="O17" s="14"/>
      <c r="P17" s="21" t="s">
        <v>37</v>
      </c>
      <c r="Q17" s="20">
        <v>12</v>
      </c>
      <c r="R17" s="20">
        <v>13</v>
      </c>
      <c r="S17" s="20">
        <v>46</v>
      </c>
      <c r="T17" s="20">
        <v>9</v>
      </c>
      <c r="U17" s="20">
        <v>20</v>
      </c>
      <c r="V17" s="20">
        <v>4</v>
      </c>
      <c r="W17" s="20">
        <v>8</v>
      </c>
      <c r="X17" s="20">
        <v>30</v>
      </c>
      <c r="Y17" s="20">
        <v>22</v>
      </c>
      <c r="Z17" s="20">
        <v>20</v>
      </c>
      <c r="AA17" s="20">
        <v>16</v>
      </c>
      <c r="AB17" s="20">
        <v>12</v>
      </c>
      <c r="AC17" s="437">
        <f t="shared" si="3"/>
        <v>212</v>
      </c>
    </row>
    <row r="18" spans="1:30" ht="13.8" hidden="1" thickBot="1">
      <c r="A18" s="22" t="s">
        <v>23</v>
      </c>
      <c r="B18" s="148">
        <v>67</v>
      </c>
      <c r="C18" s="148">
        <v>62</v>
      </c>
      <c r="D18" s="148">
        <v>57</v>
      </c>
      <c r="E18" s="148">
        <v>77</v>
      </c>
      <c r="F18" s="148">
        <v>473</v>
      </c>
      <c r="G18" s="148">
        <v>468</v>
      </c>
      <c r="H18" s="149">
        <v>659</v>
      </c>
      <c r="I18" s="148">
        <v>851</v>
      </c>
      <c r="J18" s="148">
        <v>542</v>
      </c>
      <c r="K18" s="148">
        <v>270</v>
      </c>
      <c r="L18" s="148">
        <v>208</v>
      </c>
      <c r="M18" s="148">
        <v>174</v>
      </c>
      <c r="N18" s="438">
        <f t="shared" si="2"/>
        <v>3908</v>
      </c>
      <c r="O18" s="14" t="s">
        <v>29</v>
      </c>
      <c r="P18" s="23" t="s">
        <v>23</v>
      </c>
      <c r="Q18" s="20">
        <v>6</v>
      </c>
      <c r="R18" s="20">
        <v>25</v>
      </c>
      <c r="S18" s="20">
        <v>29</v>
      </c>
      <c r="T18" s="20">
        <v>4</v>
      </c>
      <c r="U18" s="20">
        <v>17</v>
      </c>
      <c r="V18" s="20">
        <v>19</v>
      </c>
      <c r="W18" s="20">
        <v>14</v>
      </c>
      <c r="X18" s="20">
        <v>37</v>
      </c>
      <c r="Y18" s="24">
        <v>76</v>
      </c>
      <c r="Z18" s="20">
        <v>34</v>
      </c>
      <c r="AA18" s="20">
        <v>17</v>
      </c>
      <c r="AB18" s="20">
        <v>18</v>
      </c>
      <c r="AC18" s="437">
        <f t="shared" si="3"/>
        <v>296</v>
      </c>
    </row>
    <row r="19" spans="1:30">
      <c r="A19" s="25"/>
      <c r="B19" s="439"/>
      <c r="C19" s="439"/>
      <c r="D19" s="439"/>
      <c r="E19" s="439"/>
      <c r="F19" s="439"/>
      <c r="G19" s="439"/>
      <c r="H19" s="439"/>
      <c r="I19" s="439"/>
      <c r="J19" s="439"/>
      <c r="K19" s="439"/>
      <c r="L19" s="439"/>
      <c r="M19" s="439"/>
      <c r="N19" s="26"/>
      <c r="O19" s="14"/>
      <c r="P19" s="27"/>
      <c r="Q19" s="440"/>
      <c r="R19" s="440"/>
      <c r="S19" s="440"/>
      <c r="T19" s="440"/>
      <c r="U19" s="440"/>
      <c r="V19" s="440"/>
      <c r="W19" s="440"/>
      <c r="X19" s="440"/>
      <c r="Y19" s="440"/>
      <c r="Z19" s="440"/>
      <c r="AA19" s="440"/>
      <c r="AB19" s="440"/>
      <c r="AC19" s="439"/>
    </row>
    <row r="20" spans="1:30" ht="13.5" customHeight="1">
      <c r="A20" s="851" t="s">
        <v>303</v>
      </c>
      <c r="B20" s="852"/>
      <c r="C20" s="852"/>
      <c r="D20" s="852"/>
      <c r="E20" s="852"/>
      <c r="F20" s="852"/>
      <c r="G20" s="852"/>
      <c r="H20" s="852"/>
      <c r="I20" s="852"/>
      <c r="J20" s="852"/>
      <c r="K20" s="852"/>
      <c r="L20" s="852"/>
      <c r="M20" s="852"/>
      <c r="N20" s="853"/>
      <c r="O20" s="14"/>
      <c r="P20" s="851" t="str">
        <f>+A20</f>
        <v>※2022年 第15週（4/11～4/17） 現在</v>
      </c>
      <c r="Q20" s="852"/>
      <c r="R20" s="852"/>
      <c r="S20" s="852"/>
      <c r="T20" s="852"/>
      <c r="U20" s="852"/>
      <c r="V20" s="852"/>
      <c r="W20" s="852"/>
      <c r="X20" s="852"/>
      <c r="Y20" s="852"/>
      <c r="Z20" s="852"/>
      <c r="AA20" s="852"/>
      <c r="AB20" s="852"/>
      <c r="AC20" s="853"/>
    </row>
    <row r="21" spans="1:30" ht="13.8" thickBot="1">
      <c r="A21" s="28"/>
      <c r="B21" s="14"/>
      <c r="C21" s="14"/>
      <c r="D21" s="14"/>
      <c r="E21" s="14"/>
      <c r="F21" s="14"/>
      <c r="G21" s="14" t="s">
        <v>21</v>
      </c>
      <c r="H21" s="14"/>
      <c r="I21" s="14"/>
      <c r="J21" s="14"/>
      <c r="K21" s="14"/>
      <c r="L21" s="14"/>
      <c r="M21" s="14"/>
      <c r="N21" s="29"/>
      <c r="O21" s="14"/>
      <c r="P21" s="258"/>
      <c r="Q21" s="14"/>
      <c r="R21" s="14"/>
      <c r="S21" s="14"/>
      <c r="T21" s="14"/>
      <c r="U21" s="14"/>
      <c r="V21" s="14"/>
      <c r="W21" s="14"/>
      <c r="X21" s="14"/>
      <c r="Y21" s="14"/>
      <c r="Z21" s="14"/>
      <c r="AA21" s="14"/>
      <c r="AB21" s="14"/>
      <c r="AC21" s="31"/>
    </row>
    <row r="22" spans="1:30" ht="17.25" customHeight="1" thickBot="1">
      <c r="A22" s="28"/>
      <c r="B22" s="441" t="s">
        <v>240</v>
      </c>
      <c r="C22" s="14"/>
      <c r="D22" s="32" t="s">
        <v>273</v>
      </c>
      <c r="E22" s="33"/>
      <c r="F22" s="14"/>
      <c r="G22" s="14" t="s">
        <v>21</v>
      </c>
      <c r="H22" s="14"/>
      <c r="I22" s="14"/>
      <c r="J22" s="14"/>
      <c r="K22" s="14"/>
      <c r="L22" s="14"/>
      <c r="M22" s="14"/>
      <c r="N22" s="29"/>
      <c r="O22" s="150" t="s">
        <v>21</v>
      </c>
      <c r="P22" s="259"/>
      <c r="Q22" s="442" t="s">
        <v>241</v>
      </c>
      <c r="R22" s="838" t="s">
        <v>282</v>
      </c>
      <c r="S22" s="839"/>
      <c r="T22" s="14" t="s">
        <v>21</v>
      </c>
      <c r="U22" s="14"/>
      <c r="V22" s="14"/>
      <c r="W22" s="14"/>
      <c r="X22" s="14"/>
      <c r="Y22" s="14"/>
      <c r="Z22" s="14"/>
      <c r="AA22" s="14"/>
      <c r="AB22" s="14"/>
      <c r="AC22" s="31"/>
    </row>
    <row r="23" spans="1:30" ht="15" customHeight="1">
      <c r="A23" s="28"/>
      <c r="B23" s="14"/>
      <c r="C23" s="14"/>
      <c r="D23" s="14" t="s">
        <v>29</v>
      </c>
      <c r="E23" s="14"/>
      <c r="F23" s="14"/>
      <c r="G23" s="14"/>
      <c r="H23" s="14"/>
      <c r="I23" s="14"/>
      <c r="J23" s="14"/>
      <c r="K23" s="14"/>
      <c r="L23" s="14"/>
      <c r="M23" s="14"/>
      <c r="N23" s="29"/>
      <c r="O23" s="150" t="s">
        <v>21</v>
      </c>
      <c r="P23" s="258"/>
      <c r="Q23" s="14"/>
      <c r="R23" s="14"/>
      <c r="S23" s="14"/>
      <c r="T23" s="14"/>
      <c r="U23" s="14"/>
      <c r="V23" s="14"/>
      <c r="W23" s="14"/>
      <c r="X23" s="14"/>
      <c r="Y23" s="14"/>
      <c r="Z23" s="14"/>
      <c r="AA23" s="14"/>
      <c r="AB23" s="14"/>
      <c r="AC23" s="31"/>
    </row>
    <row r="24" spans="1:30" ht="9" customHeight="1">
      <c r="A24" s="28"/>
      <c r="B24" s="14"/>
      <c r="C24" s="14"/>
      <c r="D24" s="14"/>
      <c r="E24" s="14"/>
      <c r="F24" s="14"/>
      <c r="G24" s="14"/>
      <c r="H24" s="14"/>
      <c r="I24" s="14"/>
      <c r="J24" s="14"/>
      <c r="K24" s="14"/>
      <c r="L24" s="14"/>
      <c r="M24" s="14"/>
      <c r="N24" s="29"/>
      <c r="O24" s="150" t="s">
        <v>21</v>
      </c>
      <c r="P24" s="30"/>
      <c r="Q24" s="14"/>
      <c r="R24" s="14"/>
      <c r="S24" s="14"/>
      <c r="T24" s="14"/>
      <c r="U24" s="14"/>
      <c r="V24" s="14"/>
      <c r="W24" s="14"/>
      <c r="X24" s="14"/>
      <c r="Y24" s="14"/>
      <c r="Z24" s="14"/>
      <c r="AA24" s="14"/>
      <c r="AB24" s="14"/>
      <c r="AC24" s="31"/>
    </row>
    <row r="25" spans="1:30">
      <c r="A25" s="28"/>
      <c r="B25" s="14"/>
      <c r="C25" s="14"/>
      <c r="D25" s="14"/>
      <c r="E25" s="14"/>
      <c r="F25" s="14"/>
      <c r="G25" s="14"/>
      <c r="H25" s="14"/>
      <c r="I25" s="14"/>
      <c r="J25" s="14"/>
      <c r="K25" s="14"/>
      <c r="L25" s="14"/>
      <c r="M25" s="14"/>
      <c r="N25" s="29"/>
      <c r="O25" s="14" t="s">
        <v>21</v>
      </c>
      <c r="P25" s="16"/>
      <c r="AC25" s="34"/>
    </row>
    <row r="26" spans="1:30">
      <c r="A26" s="28"/>
      <c r="B26" s="14"/>
      <c r="C26" s="14"/>
      <c r="D26" s="14"/>
      <c r="E26" s="14"/>
      <c r="F26" s="14"/>
      <c r="G26" s="14"/>
      <c r="H26" s="14"/>
      <c r="I26" s="14"/>
      <c r="J26" s="14"/>
      <c r="K26" s="14"/>
      <c r="L26" s="14"/>
      <c r="M26" s="14"/>
      <c r="N26" s="29"/>
      <c r="O26" s="14" t="s">
        <v>21</v>
      </c>
      <c r="P26" s="16"/>
      <c r="AC26" s="34"/>
    </row>
    <row r="27" spans="1:30">
      <c r="A27" s="28"/>
      <c r="B27" s="14"/>
      <c r="C27" s="14"/>
      <c r="D27" s="14"/>
      <c r="E27" s="14"/>
      <c r="F27" s="14"/>
      <c r="G27" s="14"/>
      <c r="H27" s="14"/>
      <c r="I27" s="14"/>
      <c r="J27" s="14"/>
      <c r="K27" s="14"/>
      <c r="L27" s="14"/>
      <c r="M27" s="14"/>
      <c r="N27" s="29"/>
      <c r="O27" s="14" t="s">
        <v>21</v>
      </c>
      <c r="P27" s="16"/>
      <c r="AC27" s="34"/>
      <c r="AD27" s="333"/>
    </row>
    <row r="28" spans="1:30">
      <c r="A28" s="28"/>
      <c r="B28" s="14"/>
      <c r="C28" s="14"/>
      <c r="D28" s="14"/>
      <c r="E28" s="14"/>
      <c r="F28" s="14"/>
      <c r="G28" s="14"/>
      <c r="H28" s="14"/>
      <c r="I28" s="14"/>
      <c r="J28" s="14"/>
      <c r="K28" s="14"/>
      <c r="L28" s="14"/>
      <c r="M28" s="14"/>
      <c r="N28" s="29"/>
      <c r="O28" s="14"/>
      <c r="P28" s="16"/>
      <c r="AC28" s="34"/>
    </row>
    <row r="29" spans="1:30">
      <c r="A29" s="28"/>
      <c r="B29" s="14"/>
      <c r="C29" s="14"/>
      <c r="D29" s="14"/>
      <c r="E29" s="14"/>
      <c r="F29" s="14"/>
      <c r="G29" s="14"/>
      <c r="H29" s="14"/>
      <c r="I29" s="14"/>
      <c r="J29" s="14"/>
      <c r="K29" s="14"/>
      <c r="L29" s="14"/>
      <c r="M29" s="14"/>
      <c r="N29" s="29"/>
      <c r="O29" s="14"/>
      <c r="P29" s="16"/>
      <c r="AC29" s="34"/>
    </row>
    <row r="30" spans="1:30" ht="13.8" thickBot="1">
      <c r="A30" s="35"/>
      <c r="B30" s="36"/>
      <c r="C30" s="36"/>
      <c r="D30" s="36"/>
      <c r="E30" s="36"/>
      <c r="F30" s="36"/>
      <c r="G30" s="36"/>
      <c r="H30" s="36"/>
      <c r="I30" s="36"/>
      <c r="J30" s="36"/>
      <c r="K30" s="36"/>
      <c r="L30" s="36"/>
      <c r="M30" s="36"/>
      <c r="N30" s="37"/>
      <c r="O30" s="14"/>
      <c r="P30" s="38"/>
      <c r="Q30" s="39"/>
      <c r="R30" s="39"/>
      <c r="S30" s="39"/>
      <c r="T30" s="39"/>
      <c r="U30" s="39"/>
      <c r="V30" s="39"/>
      <c r="W30" s="39"/>
      <c r="X30" s="39"/>
      <c r="Y30" s="39"/>
      <c r="Z30" s="39"/>
      <c r="AA30" s="39"/>
      <c r="AB30" s="39"/>
      <c r="AC30" s="40"/>
    </row>
    <row r="31" spans="1:30">
      <c r="A31" s="41"/>
      <c r="C31" s="14"/>
      <c r="D31" s="14"/>
      <c r="E31" s="14"/>
      <c r="F31" s="14"/>
      <c r="G31" s="14"/>
      <c r="H31" s="14"/>
      <c r="I31" s="14"/>
      <c r="J31" s="14"/>
      <c r="K31" s="14"/>
      <c r="L31" s="14"/>
      <c r="M31" s="14"/>
      <c r="N31" s="14"/>
      <c r="O31" s="14"/>
    </row>
    <row r="32" spans="1:30">
      <c r="O32" s="14"/>
    </row>
    <row r="33" spans="1:29">
      <c r="K33" s="443" t="s">
        <v>29</v>
      </c>
      <c r="O33" s="14"/>
    </row>
    <row r="34" spans="1:29">
      <c r="O34" s="14"/>
    </row>
    <row r="35" spans="1:29">
      <c r="O35" s="14"/>
    </row>
    <row r="36" spans="1:29">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c r="Q37" s="186" t="s">
        <v>242</v>
      </c>
      <c r="R37" s="186"/>
      <c r="S37" s="186"/>
      <c r="T37" s="186"/>
      <c r="U37" s="186"/>
      <c r="V37" s="186"/>
      <c r="W37" s="186"/>
      <c r="X37" s="186"/>
    </row>
    <row r="38" spans="1:29">
      <c r="Q38" s="186" t="s">
        <v>243</v>
      </c>
      <c r="R38" s="186"/>
      <c r="S38" s="186"/>
      <c r="T38" s="186"/>
      <c r="U38" s="186"/>
      <c r="V38" s="186"/>
      <c r="W38" s="186"/>
      <c r="X38" s="186"/>
    </row>
  </sheetData>
  <mergeCells count="7">
    <mergeCell ref="R22:S22"/>
    <mergeCell ref="A1:N1"/>
    <mergeCell ref="P1:AC1"/>
    <mergeCell ref="A2:N2"/>
    <mergeCell ref="P2:AC2"/>
    <mergeCell ref="A20:N20"/>
    <mergeCell ref="P20:AC20"/>
  </mergeCells>
  <phoneticPr fontId="106"/>
  <pageMargins left="0.75" right="0.75" top="1" bottom="1" header="0.51200000000000001" footer="0.51200000000000001"/>
  <pageSetup paperSize="9" scale="44"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スポンサー広告</vt:lpstr>
      <vt:lpstr>15　ノロウイルス関連情報 </vt:lpstr>
      <vt:lpstr>15  衛生訓話</vt:lpstr>
      <vt:lpstr>15　新型コロナウイルス情報</vt:lpstr>
      <vt:lpstr>15　食中毒記事等 </vt:lpstr>
      <vt:lpstr>15　海外情報</vt:lpstr>
      <vt:lpstr>14　感染症情報</vt:lpstr>
      <vt:lpstr>15　感染症統計</vt:lpstr>
      <vt:lpstr>15 食品回収</vt:lpstr>
      <vt:lpstr>15　食品表示</vt:lpstr>
      <vt:lpstr>15　 残留農薬　等 </vt:lpstr>
      <vt:lpstr>'14　感染症情報'!Print_Area</vt:lpstr>
      <vt:lpstr>'15  衛生訓話'!Print_Area</vt:lpstr>
      <vt:lpstr>'15　 残留農薬　等 '!Print_Area</vt:lpstr>
      <vt:lpstr>'15　ノロウイルス関連情報 '!Print_Area</vt:lpstr>
      <vt:lpstr>'15　海外情報'!Print_Area</vt:lpstr>
      <vt:lpstr>'15　感染症統計'!Print_Area</vt:lpstr>
      <vt:lpstr>'15　食中毒記事等 '!Print_Area</vt:lpstr>
      <vt:lpstr>'15 食品回収'!Print_Area</vt:lpstr>
      <vt:lpstr>'15　食品表示'!Print_Area</vt:lpstr>
      <vt:lpstr>スポンサー広告!Print_Area</vt:lpstr>
      <vt:lpstr>'15　 残留農薬　等 '!Print_Titles</vt:lpstr>
      <vt:lpstr>'15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2022-04-24T00:58:51Z</dcterms:modified>
</cp:coreProperties>
</file>