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filterPrivacy="1" codeName="ThisWorkbook"/>
  <xr:revisionPtr revIDLastSave="0" documentId="13_ncr:1_{0FC888F5-480A-4094-A59E-79157759BF51}" xr6:coauthVersionLast="47" xr6:coauthVersionMax="47" xr10:uidLastSave="{00000000-0000-0000-0000-000000000000}"/>
  <bookViews>
    <workbookView xWindow="-108" yWindow="-108" windowWidth="23256" windowHeight="12576" firstSheet="1" activeTab="2" xr2:uid="{00000000-000D-0000-FFFF-FFFF00000000}"/>
  </bookViews>
  <sheets>
    <sheet name="ヘッドライン" sheetId="78" state="hidden" r:id="rId1"/>
    <sheet name="スポンサー広告" sheetId="95" r:id="rId2"/>
    <sheet name="28　ノロウイルス関連情報 " sheetId="101" r:id="rId3"/>
    <sheet name="28 衛生訓話" sheetId="112" r:id="rId4"/>
    <sheet name="28　新型コロナウイルス情報" sheetId="82" r:id="rId5"/>
    <sheet name="28　食中毒記事等 " sheetId="29" r:id="rId6"/>
    <sheet name="28　海外情報" sheetId="31" r:id="rId7"/>
    <sheet name="26　感染症情報" sheetId="103" state="hidden" r:id="rId8"/>
    <sheet name="28　感染症統計" sheetId="106" r:id="rId9"/>
    <sheet name="28 食品回収" sheetId="60" r:id="rId10"/>
    <sheet name="28　食品表示" sheetId="34" r:id="rId11"/>
    <sheet name="28 残留農薬　等 " sheetId="35" r:id="rId12"/>
  </sheets>
  <definedNames>
    <definedName name="_xlnm._FilterDatabase" localSheetId="2" hidden="1">'28　ノロウイルス関連情報 '!$A$22:$G$75</definedName>
    <definedName name="_xlnm._FilterDatabase" localSheetId="11" hidden="1">'28 残留農薬　等 '!$A$1:$C$1</definedName>
    <definedName name="_xlnm._FilterDatabase" localSheetId="5" hidden="1">'28　食中毒記事等 '!$A$1:$D$1</definedName>
    <definedName name="_xlnm.Print_Area" localSheetId="7">'26　感染症情報'!$A$1:$E$21</definedName>
    <definedName name="_xlnm.Print_Area" localSheetId="2">'28　ノロウイルス関連情報 '!$A$1:$N$84</definedName>
    <definedName name="_xlnm.Print_Area" localSheetId="3">'28 衛生訓話'!$A$1:$M$26</definedName>
    <definedName name="_xlnm.Print_Area" localSheetId="6">'28　海外情報'!$A$1:$C$38</definedName>
    <definedName name="_xlnm.Print_Area" localSheetId="8">'28　感染症統計'!$A$1:$AC$36</definedName>
    <definedName name="_xlnm.Print_Area" localSheetId="11">'28 残留農薬　等 '!$A$1:$A$16</definedName>
    <definedName name="_xlnm.Print_Area" localSheetId="5">'28　食中毒記事等 '!$A$1:$D$37</definedName>
    <definedName name="_xlnm.Print_Area" localSheetId="9">'28 食品回収'!$A$1:$E$38</definedName>
    <definedName name="_xlnm.Print_Area" localSheetId="10">'28　食品表示'!$A$1:$N$18</definedName>
    <definedName name="_xlnm.Print_Area" localSheetId="1">スポンサー広告!$A$1:$M$19</definedName>
    <definedName name="_xlnm.Print_Titles" localSheetId="11">'28 残留農薬　等 '!$1:$1</definedName>
    <definedName name="_xlnm.Print_Titles" localSheetId="5">'28　食中毒記事等 '!$1:$1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17" i="78" l="1"/>
  <c r="M71" i="101" l="1"/>
  <c r="N71" i="101"/>
  <c r="G74" i="101" l="1"/>
  <c r="B64" i="101"/>
  <c r="G24" i="101"/>
  <c r="G25" i="101"/>
  <c r="G26" i="101"/>
  <c r="G27" i="101"/>
  <c r="G28" i="101"/>
  <c r="G29" i="101"/>
  <c r="G30" i="101"/>
  <c r="G31" i="101"/>
  <c r="G32" i="101"/>
  <c r="G33" i="101"/>
  <c r="G34" i="101"/>
  <c r="G35" i="101"/>
  <c r="G36" i="101"/>
  <c r="G37" i="101"/>
  <c r="G38" i="101"/>
  <c r="G39" i="101"/>
  <c r="G40" i="101"/>
  <c r="G41" i="101"/>
  <c r="G42" i="101"/>
  <c r="G43" i="101"/>
  <c r="G44" i="101"/>
  <c r="G45" i="101"/>
  <c r="G46" i="101"/>
  <c r="G47" i="101"/>
  <c r="G48" i="101"/>
  <c r="G49" i="101"/>
  <c r="G50" i="101"/>
  <c r="G51" i="101"/>
  <c r="G52" i="101"/>
  <c r="G53" i="101"/>
  <c r="G54" i="101"/>
  <c r="G55" i="101"/>
  <c r="G56" i="101"/>
  <c r="G57" i="101"/>
  <c r="G58" i="101"/>
  <c r="G59" i="101"/>
  <c r="G60" i="101"/>
  <c r="G61" i="101"/>
  <c r="G62" i="101"/>
  <c r="G63" i="101"/>
  <c r="G64" i="101"/>
  <c r="G65" i="101"/>
  <c r="G66" i="101"/>
  <c r="G67" i="101"/>
  <c r="G68" i="101"/>
  <c r="G69" i="101"/>
  <c r="G70" i="101"/>
  <c r="G23" i="101"/>
  <c r="B9" i="78"/>
  <c r="B11" i="78" l="1"/>
  <c r="C13" i="78"/>
  <c r="B13" i="78"/>
  <c r="I23" i="82" l="1"/>
  <c r="B42" i="101"/>
  <c r="B43" i="101"/>
  <c r="B44" i="101"/>
  <c r="B12" i="78" l="1"/>
  <c r="P11" i="82" l="1"/>
  <c r="Q8" i="82" l="1"/>
  <c r="C14" i="78" l="1"/>
  <c r="B14" i="78"/>
  <c r="L30" i="82" l="1"/>
  <c r="K28" i="82"/>
  <c r="K29" i="82"/>
  <c r="K30" i="82"/>
  <c r="I30" i="82"/>
  <c r="L27" i="82"/>
  <c r="B15" i="78" l="1"/>
  <c r="B4" i="106"/>
  <c r="C4" i="106"/>
  <c r="D4" i="106"/>
  <c r="E4" i="106"/>
  <c r="F4" i="106"/>
  <c r="G4" i="106"/>
  <c r="H4" i="106"/>
  <c r="I4" i="106"/>
  <c r="J4" i="106"/>
  <c r="K4" i="106"/>
  <c r="L4" i="106"/>
  <c r="M4" i="106"/>
  <c r="P4" i="106"/>
  <c r="Q4" i="106"/>
  <c r="AC4" i="106" s="1"/>
  <c r="R4" i="106"/>
  <c r="S4" i="106"/>
  <c r="T4" i="106"/>
  <c r="U4" i="106"/>
  <c r="V4" i="106"/>
  <c r="W4" i="106"/>
  <c r="X4" i="106"/>
  <c r="Y4" i="106"/>
  <c r="Z4" i="106"/>
  <c r="AA4" i="106"/>
  <c r="AB4" i="106"/>
  <c r="N7" i="106"/>
  <c r="AC7" i="106"/>
  <c r="N8" i="106"/>
  <c r="AC8" i="106"/>
  <c r="N9" i="106"/>
  <c r="AC9" i="106"/>
  <c r="N10" i="106"/>
  <c r="AC10" i="106"/>
  <c r="N11" i="106"/>
  <c r="AC11" i="106"/>
  <c r="N12" i="106"/>
  <c r="AC12" i="106"/>
  <c r="N13" i="106"/>
  <c r="AC13" i="106"/>
  <c r="N14" i="106"/>
  <c r="AC14" i="106"/>
  <c r="N15" i="106"/>
  <c r="AC15" i="106"/>
  <c r="N16" i="106"/>
  <c r="AC16" i="106"/>
  <c r="N17" i="106"/>
  <c r="AC17" i="106"/>
  <c r="N18" i="106"/>
  <c r="AC18" i="106"/>
  <c r="P20" i="106"/>
  <c r="N4" i="106" l="1"/>
  <c r="I18" i="82"/>
  <c r="N14" i="82" l="1"/>
  <c r="I22" i="82"/>
  <c r="B10" i="78" l="1"/>
  <c r="G75" i="101" l="1"/>
  <c r="F75" i="101" s="1"/>
  <c r="G73" i="101"/>
  <c r="D10" i="78" s="1"/>
  <c r="B70" i="101"/>
  <c r="B69" i="101"/>
  <c r="B68" i="101"/>
  <c r="B67" i="101"/>
  <c r="B66" i="101"/>
  <c r="B65" i="101"/>
  <c r="B63" i="101"/>
  <c r="B62" i="101"/>
  <c r="B61" i="101"/>
  <c r="B60" i="101"/>
  <c r="B59" i="101"/>
  <c r="B58" i="101"/>
  <c r="B57" i="101"/>
  <c r="B56" i="101"/>
  <c r="B55" i="101"/>
  <c r="B54" i="101"/>
  <c r="B53" i="101"/>
  <c r="B52" i="101"/>
  <c r="B51" i="101"/>
  <c r="B50" i="101"/>
  <c r="B49" i="101"/>
  <c r="B48" i="101"/>
  <c r="B47" i="101"/>
  <c r="B46" i="101"/>
  <c r="B45" i="101"/>
  <c r="B41" i="101"/>
  <c r="B40" i="101"/>
  <c r="B39" i="101"/>
  <c r="B38" i="101"/>
  <c r="B37" i="101"/>
  <c r="B36" i="101"/>
  <c r="B35" i="101"/>
  <c r="B34" i="101"/>
  <c r="B33" i="101"/>
  <c r="B32" i="101"/>
  <c r="B31" i="101"/>
  <c r="B30" i="101"/>
  <c r="B29" i="101"/>
  <c r="B28" i="101"/>
  <c r="B27" i="101"/>
  <c r="B26" i="101"/>
  <c r="B25" i="101"/>
  <c r="B24" i="101"/>
  <c r="B23" i="101"/>
  <c r="I74" i="101" l="1"/>
  <c r="I73" i="101"/>
  <c r="F10" i="78" s="1"/>
  <c r="M75" i="101"/>
  <c r="K75" i="101"/>
  <c r="K23" i="82" l="1"/>
  <c r="I21" i="82"/>
  <c r="K13" i="82" l="1"/>
  <c r="L24" i="82" l="1"/>
  <c r="B18" i="78" l="1"/>
  <c r="K14" i="82" l="1"/>
  <c r="I13" i="82" l="1"/>
  <c r="L26" i="82" l="1"/>
  <c r="K27" i="82" l="1"/>
  <c r="K26" i="82"/>
  <c r="K18" i="82"/>
  <c r="K19" i="82"/>
  <c r="K20" i="82"/>
  <c r="K21" i="82"/>
  <c r="K22" i="82"/>
  <c r="K24" i="82"/>
  <c r="K25" i="82"/>
  <c r="K17" i="82"/>
  <c r="K16" i="82"/>
  <c r="K15" i="82"/>
  <c r="L15" i="82"/>
  <c r="I14" i="82" l="1"/>
  <c r="L13" i="82" l="1"/>
  <c r="L14" i="82"/>
  <c r="I15" i="82"/>
  <c r="I16" i="82"/>
  <c r="I17" i="82"/>
  <c r="I19" i="82"/>
  <c r="I20" i="82"/>
  <c r="I24" i="82"/>
  <c r="I25" i="82"/>
  <c r="I26" i="82"/>
  <c r="I27" i="82"/>
  <c r="I28" i="82"/>
  <c r="I29" i="82"/>
  <c r="L29" i="82"/>
  <c r="L16" i="82"/>
  <c r="L17" i="82"/>
  <c r="L18" i="82"/>
  <c r="L19" i="82"/>
  <c r="L20" i="82"/>
  <c r="L21" i="82"/>
  <c r="L22" i="82"/>
  <c r="L23" i="82"/>
  <c r="L25" i="82"/>
  <c r="L28" i="82"/>
</calcChain>
</file>

<file path=xl/sharedStrings.xml><?xml version="1.0" encoding="utf-8"?>
<sst xmlns="http://schemas.openxmlformats.org/spreadsheetml/2006/main" count="679" uniqueCount="465">
  <si>
    <t>発生</t>
    <rPh sb="0" eb="2">
      <t>ハッセイ</t>
    </rPh>
    <phoneticPr fontId="5"/>
  </si>
  <si>
    <t>ソース</t>
    <phoneticPr fontId="5"/>
  </si>
  <si>
    <t>日付</t>
    <rPh sb="0" eb="2">
      <t>ヒヅケ</t>
    </rPh>
    <phoneticPr fontId="5"/>
  </si>
  <si>
    <t>届出感染症　第三類　腸管出血性大腸菌</t>
    <rPh sb="0" eb="2">
      <t>トドケデ</t>
    </rPh>
    <rPh sb="2" eb="4">
      <t>カンセン</t>
    </rPh>
    <rPh sb="4" eb="5">
      <t>ショウ</t>
    </rPh>
    <rPh sb="6" eb="7">
      <t>ダイ</t>
    </rPh>
    <rPh sb="7" eb="8">
      <t>サン</t>
    </rPh>
    <rPh sb="8" eb="9">
      <t>タグイ</t>
    </rPh>
    <rPh sb="10" eb="12">
      <t>チョウカン</t>
    </rPh>
    <rPh sb="12" eb="15">
      <t>シュッケツセイ</t>
    </rPh>
    <rPh sb="15" eb="18">
      <t>ダイチョウキン</t>
    </rPh>
    <phoneticPr fontId="5"/>
  </si>
  <si>
    <t>届出感染症　第三類　細菌性赤痢菌</t>
    <rPh sb="0" eb="2">
      <t>トドケデ</t>
    </rPh>
    <rPh sb="2" eb="4">
      <t>カンセン</t>
    </rPh>
    <rPh sb="4" eb="5">
      <t>ショウ</t>
    </rPh>
    <rPh sb="6" eb="7">
      <t>ダイ</t>
    </rPh>
    <rPh sb="7" eb="8">
      <t>サン</t>
    </rPh>
    <rPh sb="8" eb="9">
      <t>タグイ</t>
    </rPh>
    <rPh sb="10" eb="13">
      <t>サイキンセイ</t>
    </rPh>
    <rPh sb="13" eb="15">
      <t>セキリ</t>
    </rPh>
    <rPh sb="15" eb="16">
      <t>キン</t>
    </rPh>
    <phoneticPr fontId="5"/>
  </si>
  <si>
    <r>
      <t>全国 報告数推移　　　　　　</t>
    </r>
    <r>
      <rPr>
        <b/>
        <sz val="11"/>
        <rFont val="ＭＳ Ｐゴシック"/>
        <family val="3"/>
        <charset val="128"/>
      </rPr>
      <t>医療機関からの届出数</t>
    </r>
    <rPh sb="14" eb="16">
      <t>イリョウ</t>
    </rPh>
    <rPh sb="16" eb="18">
      <t>キカン</t>
    </rPh>
    <rPh sb="21" eb="23">
      <t>トドケデ</t>
    </rPh>
    <rPh sb="23" eb="24">
      <t>スウ</t>
    </rPh>
    <phoneticPr fontId="5"/>
  </si>
  <si>
    <r>
      <t>全国 報告数推移　　　　　　</t>
    </r>
    <r>
      <rPr>
        <b/>
        <sz val="11"/>
        <rFont val="ＭＳ Ｐゴシック"/>
        <family val="3"/>
        <charset val="128"/>
      </rPr>
      <t>届出患者数（人）</t>
    </r>
    <rPh sb="14" eb="16">
      <t>トドケデ</t>
    </rPh>
    <rPh sb="16" eb="19">
      <t>カンジャスウ</t>
    </rPh>
    <rPh sb="20" eb="21">
      <t>ニン</t>
    </rPh>
    <phoneticPr fontId="5"/>
  </si>
  <si>
    <t>2月</t>
  </si>
  <si>
    <t>3月</t>
  </si>
  <si>
    <t>4月</t>
  </si>
  <si>
    <t>5月</t>
  </si>
  <si>
    <t>6月</t>
  </si>
  <si>
    <t>7月</t>
  </si>
  <si>
    <t>8月</t>
  </si>
  <si>
    <t>9月</t>
  </si>
  <si>
    <t>10月</t>
  </si>
  <si>
    <t>11月</t>
  </si>
  <si>
    <t>12月</t>
  </si>
  <si>
    <t>合計</t>
    <rPh sb="0" eb="2">
      <t>ゴウケイ</t>
    </rPh>
    <phoneticPr fontId="5"/>
  </si>
  <si>
    <t>合計</t>
  </si>
  <si>
    <t>今週</t>
    <rPh sb="0" eb="2">
      <t>コンシュウ</t>
    </rPh>
    <phoneticPr fontId="5"/>
  </si>
  <si>
    <t>　</t>
    <phoneticPr fontId="5"/>
  </si>
  <si>
    <t>2019年</t>
    <rPh sb="4" eb="5">
      <t>ネン</t>
    </rPh>
    <phoneticPr fontId="5"/>
  </si>
  <si>
    <t>2011年</t>
  </si>
  <si>
    <t>国・地域</t>
    <rPh sb="0" eb="1">
      <t>クニ</t>
    </rPh>
    <rPh sb="2" eb="4">
      <t>チイキ</t>
    </rPh>
    <phoneticPr fontId="5"/>
  </si>
  <si>
    <t>発表</t>
    <rPh sb="0" eb="2">
      <t>ハッピョウ</t>
    </rPh>
    <phoneticPr fontId="5"/>
  </si>
  <si>
    <t>掲載日</t>
    <rPh sb="0" eb="3">
      <t>ケイサイビ</t>
    </rPh>
    <phoneticPr fontId="5"/>
  </si>
  <si>
    <t>なお、情報提供ページは提供者側により短期間で削除される場合もあります。予めご了解ください。</t>
    <rPh sb="3" eb="5">
      <t>ジョウホウ</t>
    </rPh>
    <rPh sb="5" eb="7">
      <t>テイキョウ</t>
    </rPh>
    <rPh sb="11" eb="14">
      <t>テイキョウシャ</t>
    </rPh>
    <rPh sb="14" eb="15">
      <t>ガワ</t>
    </rPh>
    <rPh sb="18" eb="21">
      <t>タンキカン</t>
    </rPh>
    <rPh sb="22" eb="24">
      <t>サクジョ</t>
    </rPh>
    <rPh sb="27" eb="29">
      <t>バアイ</t>
    </rPh>
    <rPh sb="35" eb="36">
      <t>アラカジ</t>
    </rPh>
    <rPh sb="38" eb="40">
      <t>リョウカイ</t>
    </rPh>
    <phoneticPr fontId="5"/>
  </si>
  <si>
    <t>注意　食品に関わる記事の一部をご紹介します。詳しくはリンク先のページよりご確認ください。</t>
    <rPh sb="0" eb="2">
      <t>チュウイ</t>
    </rPh>
    <rPh sb="3" eb="5">
      <t>ショクヒン</t>
    </rPh>
    <rPh sb="6" eb="7">
      <t>カカ</t>
    </rPh>
    <rPh sb="9" eb="11">
      <t>キジ</t>
    </rPh>
    <rPh sb="12" eb="14">
      <t>イチブ</t>
    </rPh>
    <rPh sb="16" eb="18">
      <t>ショウカイ</t>
    </rPh>
    <rPh sb="22" eb="23">
      <t>クワ</t>
    </rPh>
    <rPh sb="29" eb="30">
      <t>サキ</t>
    </rPh>
    <rPh sb="37" eb="39">
      <t>カクニン</t>
    </rPh>
    <phoneticPr fontId="5"/>
  </si>
  <si>
    <t xml:space="preserve"> </t>
    <phoneticPr fontId="5"/>
  </si>
  <si>
    <t>2019年</t>
    <phoneticPr fontId="5"/>
  </si>
  <si>
    <t>2018年</t>
    <phoneticPr fontId="5"/>
  </si>
  <si>
    <t>2017年</t>
    <phoneticPr fontId="5"/>
  </si>
  <si>
    <t>2016年</t>
    <phoneticPr fontId="5"/>
  </si>
  <si>
    <t>2015年</t>
    <phoneticPr fontId="5"/>
  </si>
  <si>
    <t>2014年</t>
    <phoneticPr fontId="5"/>
  </si>
  <si>
    <t>2013年</t>
    <phoneticPr fontId="5"/>
  </si>
  <si>
    <t>2012年</t>
    <phoneticPr fontId="5"/>
  </si>
  <si>
    <t>出典:東京都感染症情報センター</t>
    <rPh sb="0" eb="2">
      <t>シュッテン</t>
    </rPh>
    <rPh sb="3" eb="6">
      <t>トウキョウト</t>
    </rPh>
    <rPh sb="6" eb="9">
      <t>カンセンショウ</t>
    </rPh>
    <rPh sb="9" eb="11">
      <t>ジョウホウ</t>
    </rPh>
    <phoneticPr fontId="5"/>
  </si>
  <si>
    <t>（最近５年間の週値の比較）</t>
    <rPh sb="1" eb="3">
      <t>サイキン</t>
    </rPh>
    <rPh sb="3" eb="6">
      <t>ゴネンカン</t>
    </rPh>
    <rPh sb="7" eb="8">
      <t>シュウ</t>
    </rPh>
    <rPh sb="8" eb="9">
      <t>アタイ</t>
    </rPh>
    <rPh sb="10" eb="12">
      <t>ヒカク</t>
    </rPh>
    <phoneticPr fontId="5"/>
  </si>
  <si>
    <t>　　　　レベル5</t>
    <phoneticPr fontId="5"/>
  </si>
  <si>
    <t>　　　　レベル4</t>
    <phoneticPr fontId="5"/>
  </si>
  <si>
    <t>　　　　レベル3</t>
    <phoneticPr fontId="5"/>
  </si>
  <si>
    <t>地方衛生研究所情報</t>
    <rPh sb="0" eb="2">
      <t>チホウ</t>
    </rPh>
    <rPh sb="2" eb="4">
      <t>エイセイ</t>
    </rPh>
    <rPh sb="4" eb="6">
      <t>ケンキュウ</t>
    </rPh>
    <rPh sb="6" eb="7">
      <t>ショ</t>
    </rPh>
    <rPh sb="7" eb="9">
      <t>ジョウホウ</t>
    </rPh>
    <phoneticPr fontId="5"/>
  </si>
  <si>
    <t>傾向</t>
    <rPh sb="0" eb="2">
      <t>ケイコウ</t>
    </rPh>
    <phoneticPr fontId="5"/>
  </si>
  <si>
    <t>出典：地方衛生研究所ネットワーク</t>
    <rPh sb="0" eb="2">
      <t>シュッテン</t>
    </rPh>
    <rPh sb="3" eb="5">
      <t>チホウ</t>
    </rPh>
    <rPh sb="5" eb="7">
      <t>エイセイ</t>
    </rPh>
    <rPh sb="7" eb="9">
      <t>ケンキュウ</t>
    </rPh>
    <rPh sb="9" eb="10">
      <t>ジョ</t>
    </rPh>
    <phoneticPr fontId="5"/>
  </si>
  <si>
    <t>http://idsc.tokyo-eiken.go.jp/diseases/gastro/gastro/</t>
    <phoneticPr fontId="5"/>
  </si>
  <si>
    <t>流行警報</t>
    <rPh sb="0" eb="2">
      <t>リュウコウ</t>
    </rPh>
    <rPh sb="2" eb="4">
      <t>ケイホウ</t>
    </rPh>
    <phoneticPr fontId="5"/>
  </si>
  <si>
    <t>警戒警報</t>
    <rPh sb="0" eb="2">
      <t>ケイカイ</t>
    </rPh>
    <rPh sb="2" eb="4">
      <t>ケイホウ</t>
    </rPh>
    <phoneticPr fontId="5"/>
  </si>
  <si>
    <t>低散発</t>
    <rPh sb="0" eb="1">
      <t>テイ</t>
    </rPh>
    <rPh sb="1" eb="3">
      <t>サンパツ</t>
    </rPh>
    <phoneticPr fontId="5"/>
  </si>
  <si>
    <t>定点観測値</t>
    <rPh sb="0" eb="2">
      <t>テイテン</t>
    </rPh>
    <rPh sb="2" eb="4">
      <t>カンソク</t>
    </rPh>
    <rPh sb="4" eb="5">
      <t>アタイ</t>
    </rPh>
    <phoneticPr fontId="5"/>
  </si>
  <si>
    <t>▲:減少</t>
    <rPh sb="2" eb="4">
      <t>ゲンショウ</t>
    </rPh>
    <phoneticPr fontId="5"/>
  </si>
  <si>
    <t>都道府県名</t>
  </si>
  <si>
    <t>流行　　☆増加　★減少☆★1つで約1ポイント</t>
    <rPh sb="0" eb="2">
      <t>リュウコウ</t>
    </rPh>
    <rPh sb="5" eb="7">
      <t>ゾウカ</t>
    </rPh>
    <rPh sb="9" eb="11">
      <t>ゲンショウ</t>
    </rPh>
    <phoneticPr fontId="5"/>
  </si>
  <si>
    <t>対前週</t>
    <rPh sb="0" eb="1">
      <t>タイ</t>
    </rPh>
    <rPh sb="1" eb="3">
      <t>ゼンシュウ</t>
    </rPh>
    <phoneticPr fontId="5"/>
  </si>
  <si>
    <r>
      <t>大量発症事故（業種／内容）　</t>
    </r>
    <r>
      <rPr>
        <b/>
        <sz val="12"/>
        <color indexed="53"/>
        <rFont val="ＭＳ Ｐゴシック"/>
        <family val="3"/>
        <charset val="128"/>
      </rPr>
      <t xml:space="preserve">今週 , </t>
    </r>
    <r>
      <rPr>
        <b/>
        <sz val="12"/>
        <rFont val="ＭＳ Ｐゴシック"/>
        <family val="3"/>
        <charset val="128"/>
      </rPr>
      <t>色抜き(先週)</t>
    </r>
    <rPh sb="0" eb="2">
      <t>タイリョウ</t>
    </rPh>
    <rPh sb="2" eb="4">
      <t>ハッショウ</t>
    </rPh>
    <rPh sb="4" eb="6">
      <t>ジコ</t>
    </rPh>
    <rPh sb="7" eb="9">
      <t>ギョウシュ</t>
    </rPh>
    <rPh sb="10" eb="12">
      <t>ナイヨウ</t>
    </rPh>
    <rPh sb="14" eb="16">
      <t>コンシュウ</t>
    </rPh>
    <rPh sb="19" eb="20">
      <t>イロ</t>
    </rPh>
    <rPh sb="20" eb="21">
      <t>ヌ</t>
    </rPh>
    <rPh sb="23" eb="25">
      <t>センシュウ</t>
    </rPh>
    <phoneticPr fontId="5"/>
  </si>
  <si>
    <t>ニュースソース</t>
  </si>
  <si>
    <t>日時</t>
    <rPh sb="0" eb="2">
      <t>ニチジ</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</si>
  <si>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</si>
  <si>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</si>
  <si>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</si>
  <si>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</si>
  <si>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</si>
  <si>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</si>
  <si>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</si>
  <si>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</si>
  <si>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</si>
  <si>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</si>
  <si>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</si>
  <si>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</si>
  <si>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</si>
  <si>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</si>
  <si>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</si>
  <si>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</si>
  <si>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</si>
  <si>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</si>
  <si>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</si>
  <si>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</si>
  <si>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</si>
  <si>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</si>
  <si>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</si>
  <si>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</si>
  <si>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</si>
  <si>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</si>
  <si>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</si>
  <si>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</si>
  <si>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</si>
  <si>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</si>
  <si>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</si>
  <si>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</si>
  <si>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</si>
  <si>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</si>
  <si>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</si>
  <si>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</si>
  <si>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</si>
  <si>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</si>
  <si>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</si>
  <si>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</si>
  <si>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</si>
  <si>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</si>
  <si>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</si>
  <si>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</si>
  <si>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</si>
  <si>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</si>
  <si>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</si>
  <si>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全国</t>
  </si>
  <si>
    <t>先週に比べて全国平均は</t>
    <phoneticPr fontId="5"/>
  </si>
  <si>
    <t>　：先週より</t>
    <phoneticPr fontId="5"/>
  </si>
  <si>
    <t>東京都は</t>
  </si>
  <si>
    <t>最高指数は</t>
    <phoneticPr fontId="5"/>
  </si>
  <si>
    <t>全国で10.00を超える都道府県数は</t>
    <rPh sb="0" eb="2">
      <t>ゼンコク</t>
    </rPh>
    <rPh sb="9" eb="10">
      <t>コ</t>
    </rPh>
    <rPh sb="12" eb="16">
      <t>トドウフケン</t>
    </rPh>
    <rPh sb="16" eb="17">
      <t>スウ</t>
    </rPh>
    <phoneticPr fontId="5"/>
  </si>
  <si>
    <t>増減</t>
    <rPh sb="0" eb="2">
      <t>ゾウゲン</t>
    </rPh>
    <phoneticPr fontId="5"/>
  </si>
  <si>
    <t>　　　　　　　　　　　　　　　　　　　　　　　　　　　　　　　　　　　　</t>
    <phoneticPr fontId="5"/>
  </si>
  <si>
    <t xml:space="preserve">                        </t>
    <phoneticPr fontId="5"/>
  </si>
  <si>
    <t>1類感染症</t>
  </si>
  <si>
    <t>報告なし</t>
    <rPh sb="0" eb="2">
      <t>ホウコク</t>
    </rPh>
    <phoneticPr fontId="5"/>
  </si>
  <si>
    <t>2類感染症</t>
    <phoneticPr fontId="5"/>
  </si>
  <si>
    <t xml:space="preserve">3類感染症　
</t>
    <phoneticPr fontId="5"/>
  </si>
  <si>
    <t>腸管出血性大腸菌感染症</t>
    <phoneticPr fontId="5"/>
  </si>
  <si>
    <t>４類感染症</t>
    <phoneticPr fontId="5"/>
  </si>
  <si>
    <t>5類感染症</t>
    <phoneticPr fontId="5"/>
  </si>
  <si>
    <t>その他は割愛</t>
    <phoneticPr fontId="5"/>
  </si>
  <si>
    <t>　　　　◆商業的目的を理由とする無断転用を禁止します</t>
    <phoneticPr fontId="5"/>
  </si>
  <si>
    <t>　　　　◆配信停止・お客様情報の変更◆ 本メールへの返信でご連絡ください</t>
    <phoneticPr fontId="5"/>
  </si>
  <si>
    <t xml:space="preserve">　　週刊情報の概要 </t>
    <phoneticPr fontId="5"/>
  </si>
  <si>
    <t>************************************************************************</t>
    <phoneticPr fontId="5"/>
  </si>
  <si>
    <t xml:space="preserve">1．食中毒情報      　      </t>
    <phoneticPr fontId="5"/>
  </si>
  <si>
    <t xml:space="preserve">2．ノロウイルス　   　     </t>
    <phoneticPr fontId="5"/>
  </si>
  <si>
    <t xml:space="preserve">3．残留農薬等  　　         </t>
    <phoneticPr fontId="5"/>
  </si>
  <si>
    <t>→メモ帳にコピー</t>
    <rPh sb="3" eb="4">
      <t>チョウ</t>
    </rPh>
    <phoneticPr fontId="5"/>
  </si>
  <si>
    <t xml:space="preserve">4．食品表示 　　   　      </t>
    <phoneticPr fontId="5"/>
  </si>
  <si>
    <t>5．海外情報              　</t>
    <phoneticPr fontId="5"/>
  </si>
  <si>
    <t>　　　　　　　　　　　　　=+'44　海外情報'!B18</t>
    <phoneticPr fontId="5"/>
  </si>
  <si>
    <t xml:space="preserve">6．感染症統計        </t>
    <phoneticPr fontId="5"/>
  </si>
  <si>
    <t>7．感染症情報       　    　</t>
    <phoneticPr fontId="5"/>
  </si>
  <si>
    <t>以下に貼り付け</t>
    <rPh sb="0" eb="2">
      <t>イカ</t>
    </rPh>
    <rPh sb="3" eb="4">
      <t>ハ</t>
    </rPh>
    <rPh sb="5" eb="6">
      <t>ツ</t>
    </rPh>
    <phoneticPr fontId="5"/>
  </si>
  <si>
    <r>
      <t xml:space="preserve">       </t>
    </r>
    <r>
      <rPr>
        <sz val="9"/>
        <rFont val="ＭＳ Ｐゴシック"/>
        <family val="3"/>
        <charset val="128"/>
      </rPr>
      <t xml:space="preserve"> レベル1</t>
    </r>
    <phoneticPr fontId="5"/>
  </si>
  <si>
    <t>2020年</t>
    <phoneticPr fontId="5"/>
  </si>
  <si>
    <t xml:space="preserve"> </t>
    <phoneticPr fontId="33"/>
  </si>
  <si>
    <t>9．新型ｺﾛﾅ情報</t>
    <rPh sb="2" eb="4">
      <t>シンガタ</t>
    </rPh>
    <rPh sb="7" eb="9">
      <t>ジョウホウ</t>
    </rPh>
    <phoneticPr fontId="5"/>
  </si>
  <si>
    <t>フェイズ別　対策立案</t>
  </si>
  <si>
    <r>
      <t>1.</t>
    </r>
    <r>
      <rPr>
        <sz val="7"/>
        <color theme="1"/>
        <rFont val="Times New Roman"/>
        <family val="1"/>
      </rPr>
      <t xml:space="preserve">      </t>
    </r>
    <r>
      <rPr>
        <sz val="10.5"/>
        <color theme="1"/>
        <rFont val="游明朝"/>
        <family val="1"/>
        <charset val="128"/>
      </rPr>
      <t>地域的に発生していない段階</t>
    </r>
  </si>
  <si>
    <r>
      <t>2.</t>
    </r>
    <r>
      <rPr>
        <sz val="7"/>
        <color theme="1"/>
        <rFont val="Times New Roman"/>
        <family val="1"/>
      </rPr>
      <t xml:space="preserve">      </t>
    </r>
    <r>
      <rPr>
        <sz val="10.5"/>
        <color theme="1"/>
        <rFont val="游明朝"/>
        <family val="1"/>
        <charset val="128"/>
      </rPr>
      <t>地域、顧客所在地に感染者が確認された段階</t>
    </r>
  </si>
  <si>
    <t>・組織・連絡体制　・社内、社外</t>
  </si>
  <si>
    <t>　　　　緊急連絡網　所轄保健所、公共機関との連帯</t>
  </si>
  <si>
    <t>　　　　現状リスクｺﾐﾆｭケーション、顧客への情報開示</t>
  </si>
  <si>
    <t>・予防体制　消毒材、マスク備品準備、就業前後の除菌　検温と報告</t>
  </si>
  <si>
    <t>・診療体制　もしもの場合の相談医療先の確保、連絡</t>
  </si>
  <si>
    <t>・就業体制の見直対策　感染者の発症時の業務継続対応</t>
  </si>
  <si>
    <t>　　　　病院、介護・老人施設への入室時の対応、営業車両の洗浄</t>
  </si>
  <si>
    <t>フェイズ</t>
  </si>
  <si>
    <t>緊急連絡網</t>
  </si>
  <si>
    <t>消毒材</t>
  </si>
  <si>
    <t>マスク</t>
  </si>
  <si>
    <t>検温</t>
  </si>
  <si>
    <t>37.5℃↑</t>
  </si>
  <si>
    <t>顧客連絡</t>
  </si>
  <si>
    <t>就業　体制</t>
  </si>
  <si>
    <t>従業員ケア</t>
  </si>
  <si>
    <t>〇</t>
  </si>
  <si>
    <t>飲食店で食中毒が発生したらどうなる？実際に起こりうるトラブル</t>
  </si>
  <si>
    <t>トップページ ＞ 食中毒が発生したらどうなる</t>
  </si>
  <si>
    <t>食中毒の危険性はどこでもあるもの</t>
  </si>
  <si>
    <t>食中毒が発生したらどうなるのか</t>
  </si>
  <si>
    <r>
      <t>食中毒を発生させた店舗には一度も経験したことのないような</t>
    </r>
    <r>
      <rPr>
        <b/>
        <sz val="12"/>
        <color rgb="FF333333"/>
        <rFont val="&amp;quot"/>
        <family val="2"/>
      </rPr>
      <t>イレギュラーな業務</t>
    </r>
    <r>
      <rPr>
        <sz val="12"/>
        <color rgb="FF333333"/>
        <rFont val="&amp;quot"/>
        <family val="2"/>
      </rPr>
      <t>が発生します。経営者は</t>
    </r>
    <r>
      <rPr>
        <b/>
        <sz val="12"/>
        <color rgb="FF333333"/>
        <rFont val="&amp;quot"/>
        <family val="2"/>
      </rPr>
      <t>従業員に必要以上の負担をかけない</t>
    </r>
    <r>
      <rPr>
        <sz val="12"/>
        <color rgb="FF333333"/>
        <rFont val="&amp;quot"/>
        <family val="2"/>
      </rPr>
      <t>ためにも、どのような事態が起こりうるかしっかりと確認しておきましょう。</t>
    </r>
  </si>
  <si>
    <t>クレームや質問が大量に押し寄せる</t>
  </si>
  <si>
    <t>保健所の検査が入る</t>
  </si>
  <si>
    <t>営業停止からの店舗閉鎖</t>
  </si>
  <si>
    <r>
      <t>食中毒が起これば飲食店は</t>
    </r>
    <r>
      <rPr>
        <b/>
        <sz val="12"/>
        <color rgb="FFFF0A0A"/>
        <rFont val="&amp;quot"/>
        <family val="2"/>
      </rPr>
      <t>店舗閉鎖</t>
    </r>
    <r>
      <rPr>
        <sz val="12"/>
        <color rgb="FF333333"/>
        <rFont val="&amp;quot"/>
        <family val="2"/>
      </rPr>
      <t>を行うべきとされています。</t>
    </r>
  </si>
  <si>
    <t>原因を知って予防することが重要</t>
  </si>
  <si>
    <r>
      <rPr>
        <sz val="12"/>
        <color rgb="FF333333"/>
        <rFont val="ＭＳ Ｐゴシック"/>
        <family val="3"/>
        <charset val="128"/>
      </rPr>
      <t>飲食店経営者ならば誰でも</t>
    </r>
    <r>
      <rPr>
        <b/>
        <sz val="12"/>
        <color rgb="FFFF0A0A"/>
        <rFont val="ＭＳ Ｐゴシック"/>
        <family val="3"/>
        <charset val="128"/>
      </rPr>
      <t>食中毒</t>
    </r>
    <r>
      <rPr>
        <sz val="12"/>
        <color rgb="FF333333"/>
        <rFont val="ＭＳ Ｐゴシック"/>
        <family val="3"/>
        <charset val="128"/>
      </rPr>
      <t>を危惧しているものです。しかし、生魚、生野菜、生肉以外にも焼き鳥やハンバーガーなど</t>
    </r>
    <r>
      <rPr>
        <sz val="12"/>
        <color rgb="FF333333"/>
        <rFont val="&amp;quot"/>
        <family val="2"/>
      </rPr>
      <t>…</t>
    </r>
    <r>
      <rPr>
        <sz val="12"/>
        <color rgb="FF333333"/>
        <rFont val="ＭＳ Ｐゴシック"/>
        <family val="3"/>
        <charset val="128"/>
      </rPr>
      <t>様々な飲食店から食中毒は散見されます。どのような食材、調理方法でも確実に防げるというわけではない病気であるだけに、</t>
    </r>
    <r>
      <rPr>
        <sz val="12"/>
        <color rgb="FF333333"/>
        <rFont val="&amp;quot"/>
        <family val="2"/>
      </rPr>
      <t>24</t>
    </r>
    <r>
      <rPr>
        <sz val="12"/>
        <color rgb="FF333333"/>
        <rFont val="ＭＳ Ｐゴシック"/>
        <family val="3"/>
        <charset val="128"/>
      </rPr>
      <t>時間</t>
    </r>
    <r>
      <rPr>
        <sz val="12"/>
        <color rgb="FF333333"/>
        <rFont val="&amp;quot"/>
        <family val="2"/>
      </rPr>
      <t>365</t>
    </r>
    <r>
      <rPr>
        <sz val="12"/>
        <color rgb="FF333333"/>
        <rFont val="ＭＳ Ｐゴシック"/>
        <family val="3"/>
        <charset val="128"/>
      </rPr>
      <t>日の間、経営者は常に食中毒に注意を払わなくてはいけないのです。</t>
    </r>
    <phoneticPr fontId="33"/>
  </si>
  <si>
    <t>食中毒が発生したことが公にされれば、該当する飲食店を利用したお客様は自分が食中毒を発生させた料理を口にしてないか心配になります。そのため、店舗に対してお客様の不安を直接反映させた厳しいクレームが多量に押し寄せることになるでしょう。想定外の事態に従業員側の戸惑いも大きいかもしれませんが、冷静に対処できるように想定質問等を考えておくと良いです。</t>
    <phoneticPr fontId="33"/>
  </si>
  <si>
    <r>
      <rPr>
        <sz val="12"/>
        <color rgb="FF333333"/>
        <rFont val="ＭＳ Ｐゴシック"/>
        <family val="3"/>
        <charset val="128"/>
      </rPr>
      <t>保健所は、</t>
    </r>
    <r>
      <rPr>
        <b/>
        <sz val="12"/>
        <color rgb="FF333333"/>
        <rFont val="ＭＳ Ｐゴシック"/>
        <family val="3"/>
        <charset val="128"/>
      </rPr>
      <t>各地域の住民の健康や住まい環境などを快適なものへ</t>
    </r>
    <r>
      <rPr>
        <sz val="12"/>
        <color rgb="FF333333"/>
        <rFont val="ＭＳ Ｐゴシック"/>
        <family val="3"/>
        <charset val="128"/>
      </rPr>
      <t>と推進するために全国に設置された行政機関です。中には疾病の予防や保険・衛生環境について取り扱う業務もあるため、食中毒が発生すれば保健所が飲食店に対して立入検査をすることになります。検査においては資料提出が求められることもあるので、食中毒が発生したらスムーズに検査が行われるように書類を準備しておきましょう。</t>
    </r>
    <phoneticPr fontId="33"/>
  </si>
  <si>
    <r>
      <rPr>
        <sz val="12"/>
        <color rgb="FF333333"/>
        <rFont val="ＭＳ Ｐゴシック"/>
        <family val="3"/>
        <charset val="128"/>
      </rPr>
      <t>チェーン店の場合は同一のマニュアルで調理が実行されることが多いため、原因が究明されるまでは被害の拡大を防ぐ意味でも全国に展開する</t>
    </r>
    <r>
      <rPr>
        <b/>
        <sz val="12"/>
        <color rgb="FF333333"/>
        <rFont val="ＭＳ Ｐゴシック"/>
        <family val="3"/>
        <charset val="128"/>
      </rPr>
      <t>すべての系列店舗が一時休業</t>
    </r>
    <r>
      <rPr>
        <sz val="12"/>
        <color rgb="FF333333"/>
        <rFont val="ＭＳ Ｐゴシック"/>
        <family val="3"/>
        <charset val="128"/>
      </rPr>
      <t>を余儀なくされることも考えられるでしょう。経営者側としてはその間非常に忙しい時期に入ります。店舗を維持するため、そして従業員の休業期間の給与を確保するための対応を行うことが必要になるでしょう。お客様に対して真摯な対応をするとともに、従業員にも配慮を怠らないようにしなくてはいけません。</t>
    </r>
    <phoneticPr fontId="33"/>
  </si>
  <si>
    <t>食中毒は「サルモネラ菌」「腸炎ビブリオ菌」「カンピロバクター」などの、十分に加熱していない食材や生の食材が原因で発生する菌をはじめ、「黄色ブドウ球菌」などの人の皮膚にいる菌が付着して損害を与える場合が考えられます。それらは調理方法を工夫したり、手洗いを徹底したりすることで防げる場合が大多数です。常日頃から食中毒発生防止の意識を従業員に徹底するためにも、調理時や調理前のマニュアルをしっかりと見直して予防策を練っておくことが大切になるのではないでしょうか。</t>
    <phoneticPr fontId="33"/>
  </si>
  <si>
    <t>　</t>
    <phoneticPr fontId="33"/>
  </si>
  <si>
    <t>注意　本件は「リコールプラス」「リコールナビ」のホームページより引用しています。詳細に関してはリンク先ＨＰよりご確認ください。</t>
    <rPh sb="0" eb="2">
      <t>チュウイ</t>
    </rPh>
    <phoneticPr fontId="5"/>
  </si>
  <si>
    <t>指定感染症 新型コロナウイルス感染症</t>
    <phoneticPr fontId="5"/>
  </si>
  <si>
    <t>https://gisanddata.maps.arcgis.com/apps/opsdashboard/index.html#/bda7594740fd40299423467b48e9ecf6</t>
    <phoneticPr fontId="5"/>
  </si>
  <si>
    <t>現在の新型コロナウイルス感染者数</t>
    <rPh sb="0" eb="2">
      <t>ゲンザイ</t>
    </rPh>
    <rPh sb="3" eb="5">
      <t>シンガタ</t>
    </rPh>
    <rPh sb="12" eb="15">
      <t>カンセンシャ</t>
    </rPh>
    <rPh sb="15" eb="16">
      <t>スウ</t>
    </rPh>
    <phoneticPr fontId="5"/>
  </si>
  <si>
    <t>前週</t>
    <rPh sb="0" eb="2">
      <t>ゼンシュウ</t>
    </rPh>
    <phoneticPr fontId="5"/>
  </si>
  <si>
    <t>患者数</t>
    <rPh sb="0" eb="3">
      <t>カンジャスウ</t>
    </rPh>
    <phoneticPr fontId="5"/>
  </si>
  <si>
    <r>
      <rPr>
        <sz val="10"/>
        <color theme="0"/>
        <rFont val="ＭＳ Ｐゴシック"/>
        <family val="3"/>
        <charset val="128"/>
      </rPr>
      <t>対世界比</t>
    </r>
    <r>
      <rPr>
        <sz val="10"/>
        <color theme="0"/>
        <rFont val="Inherit"/>
        <family val="2"/>
      </rPr>
      <t>%</t>
    </r>
    <phoneticPr fontId="5"/>
  </si>
  <si>
    <t>死者数</t>
    <rPh sb="0" eb="2">
      <t>シシャ</t>
    </rPh>
    <rPh sb="2" eb="3">
      <t>スウ</t>
    </rPh>
    <phoneticPr fontId="5"/>
  </si>
  <si>
    <t>致死率</t>
    <rPh sb="0" eb="2">
      <t>チシ</t>
    </rPh>
    <rPh sb="2" eb="3">
      <t>リツ</t>
    </rPh>
    <phoneticPr fontId="5"/>
  </si>
  <si>
    <t>Total</t>
    <phoneticPr fontId="5"/>
  </si>
  <si>
    <t>前週からの増加数</t>
    <rPh sb="0" eb="2">
      <t>ゼンシュウ</t>
    </rPh>
    <rPh sb="5" eb="8">
      <t>ゾウカスウ</t>
    </rPh>
    <phoneticPr fontId="5"/>
  </si>
  <si>
    <t>ｱﾙｾﾞﾝﾁﾝ</t>
    <phoneticPr fontId="5"/>
  </si>
  <si>
    <t>日本の感染症BCPステージ</t>
    <rPh sb="0" eb="2">
      <t>ニホン</t>
    </rPh>
    <rPh sb="3" eb="6">
      <t>カンセンショウ</t>
    </rPh>
    <phoneticPr fontId="5"/>
  </si>
  <si>
    <t>企業内に感染者が発見された場合の対応と手順が具体的に用意されていないとパニックになる。　準備が大勢。ステークホルダーへの告知も当然前提。</t>
    <rPh sb="0" eb="3">
      <t>キギョウナイ</t>
    </rPh>
    <rPh sb="4" eb="7">
      <t>カンセンシャ</t>
    </rPh>
    <rPh sb="8" eb="10">
      <t>ハッケン</t>
    </rPh>
    <rPh sb="13" eb="15">
      <t>バアイ</t>
    </rPh>
    <rPh sb="16" eb="18">
      <t>タイオウ</t>
    </rPh>
    <rPh sb="19" eb="21">
      <t>テジュン</t>
    </rPh>
    <rPh sb="22" eb="25">
      <t>グタイテキ</t>
    </rPh>
    <rPh sb="26" eb="28">
      <t>ヨウイ</t>
    </rPh>
    <rPh sb="44" eb="46">
      <t>ジュンビ</t>
    </rPh>
    <rPh sb="47" eb="49">
      <t>タイセイ</t>
    </rPh>
    <rPh sb="60" eb="62">
      <t>コクチ</t>
    </rPh>
    <rPh sb="63" eb="65">
      <t>トウゼン</t>
    </rPh>
    <rPh sb="65" eb="67">
      <t>ゼンテイ</t>
    </rPh>
    <phoneticPr fontId="5"/>
  </si>
  <si>
    <t>入館チェック</t>
    <phoneticPr fontId="5"/>
  </si>
  <si>
    <t>〇</t>
    <phoneticPr fontId="5"/>
  </si>
  <si>
    <r>
      <t>〇</t>
    </r>
    <r>
      <rPr>
        <sz val="10.5"/>
        <color rgb="FFFF0000"/>
        <rFont val="游明朝"/>
        <family val="1"/>
        <charset val="128"/>
      </rPr>
      <t>*</t>
    </r>
    <phoneticPr fontId="5"/>
  </si>
  <si>
    <t>*テレワーク、隔日出勤</t>
    <rPh sb="7" eb="9">
      <t>カクジツ</t>
    </rPh>
    <rPh sb="9" eb="11">
      <t>シュッキン</t>
    </rPh>
    <phoneticPr fontId="5"/>
  </si>
  <si>
    <t>対策</t>
    <rPh sb="0" eb="2">
      <t>タイサク</t>
    </rPh>
    <phoneticPr fontId="5"/>
  </si>
  <si>
    <t>　　　　フード・セーフティー　http://www7b.biglobe.ne.jp/~food-safty/　　更新2020/10/11</t>
    <phoneticPr fontId="5"/>
  </si>
  <si>
    <t>ドイツ</t>
    <phoneticPr fontId="106"/>
  </si>
  <si>
    <t>対前週増加率</t>
    <rPh sb="0" eb="1">
      <t>タイ</t>
    </rPh>
    <rPh sb="1" eb="3">
      <t>ゼンシュウ</t>
    </rPh>
    <rPh sb="3" eb="5">
      <t>ゾウカ</t>
    </rPh>
    <rPh sb="5" eb="6">
      <t>リツ</t>
    </rPh>
    <phoneticPr fontId="5"/>
  </si>
  <si>
    <t>10．Sponsor㌻</t>
    <phoneticPr fontId="5"/>
  </si>
  <si>
    <r>
      <t>5.</t>
    </r>
    <r>
      <rPr>
        <sz val="7"/>
        <color theme="1"/>
        <rFont val="游明朝"/>
        <family val="1"/>
        <charset val="128"/>
      </rPr>
      <t>     </t>
    </r>
    <r>
      <rPr>
        <sz val="7"/>
        <color theme="1"/>
        <rFont val="Times New Roman"/>
        <family val="1"/>
      </rPr>
      <t xml:space="preserve"> </t>
    </r>
    <r>
      <rPr>
        <sz val="10.5"/>
        <color theme="1"/>
        <rFont val="游明朝"/>
        <family val="1"/>
        <charset val="128"/>
      </rPr>
      <t>3で複数もしくは感染が拡大する段階</t>
    </r>
    <phoneticPr fontId="106"/>
  </si>
  <si>
    <r>
      <t>6.</t>
    </r>
    <r>
      <rPr>
        <sz val="7"/>
        <color theme="1"/>
        <rFont val="游明朝"/>
        <family val="1"/>
        <charset val="128"/>
      </rPr>
      <t>     </t>
    </r>
    <r>
      <rPr>
        <sz val="7"/>
        <color theme="1"/>
        <rFont val="Times New Roman"/>
        <family val="1"/>
      </rPr>
      <t xml:space="preserve"> </t>
    </r>
    <r>
      <rPr>
        <sz val="10.5"/>
        <color theme="1"/>
        <rFont val="游明朝"/>
        <family val="1"/>
        <charset val="128"/>
      </rPr>
      <t>従業員もしくはその家族に感染確認の段階</t>
    </r>
    <phoneticPr fontId="106"/>
  </si>
  <si>
    <r>
      <t>7.</t>
    </r>
    <r>
      <rPr>
        <sz val="7"/>
        <color theme="1"/>
        <rFont val="游明朝"/>
        <family val="1"/>
        <charset val="128"/>
      </rPr>
      <t>     </t>
    </r>
    <r>
      <rPr>
        <sz val="7"/>
        <color theme="1"/>
        <rFont val="Times New Roman"/>
        <family val="1"/>
      </rPr>
      <t xml:space="preserve"> </t>
    </r>
    <r>
      <rPr>
        <sz val="10.5"/>
        <color theme="1"/>
        <rFont val="游明朝"/>
        <family val="1"/>
        <charset val="128"/>
      </rPr>
      <t>5で感染が収まらない段階</t>
    </r>
    <phoneticPr fontId="106"/>
  </si>
  <si>
    <r>
      <t>7.</t>
    </r>
    <r>
      <rPr>
        <sz val="7"/>
        <color theme="1"/>
        <rFont val="游明朝"/>
        <family val="1"/>
        <charset val="128"/>
      </rPr>
      <t>     </t>
    </r>
    <r>
      <rPr>
        <sz val="7"/>
        <color theme="1"/>
        <rFont val="Times New Roman"/>
        <family val="1"/>
      </rPr>
      <t xml:space="preserve"> </t>
    </r>
    <r>
      <rPr>
        <sz val="10.5"/>
        <color theme="1"/>
        <rFont val="游明朝"/>
        <family val="1"/>
        <charset val="128"/>
      </rPr>
      <t>パンデミック(大流行)宣言の段階</t>
    </r>
    <phoneticPr fontId="106"/>
  </si>
  <si>
    <t>3.  地域住民、同居者の参加団体に感染者が確認された段階</t>
    <phoneticPr fontId="106"/>
  </si>
  <si>
    <t>2021年</t>
  </si>
  <si>
    <t>2021年</t>
    <phoneticPr fontId="5"/>
  </si>
  <si>
    <t>日本</t>
    <rPh sb="0" eb="2">
      <t>ニホン</t>
    </rPh>
    <phoneticPr fontId="106"/>
  </si>
  <si>
    <t>・長期間休業に対する対策　従業員のケア</t>
    <phoneticPr fontId="106"/>
  </si>
  <si>
    <t>　</t>
    <phoneticPr fontId="106"/>
  </si>
  <si>
    <t>4   職場で複数の濃厚接触者が判明した段階</t>
    <rPh sb="4" eb="6">
      <t>ショクバ</t>
    </rPh>
    <rPh sb="7" eb="9">
      <t>フクスウ</t>
    </rPh>
    <rPh sb="10" eb="12">
      <t>ノウコウ</t>
    </rPh>
    <rPh sb="12" eb="15">
      <t>セッショクシャ</t>
    </rPh>
    <rPh sb="16" eb="18">
      <t>ハンメイ</t>
    </rPh>
    <rPh sb="20" eb="22">
      <t>ダンカイ</t>
    </rPh>
    <phoneticPr fontId="106"/>
  </si>
  <si>
    <t>PCR検査確認</t>
    <rPh sb="3" eb="5">
      <t>ケンサ</t>
    </rPh>
    <rPh sb="5" eb="7">
      <t>カクニン</t>
    </rPh>
    <phoneticPr fontId="106"/>
  </si>
  <si>
    <t>無症状なら１週間経過と就業制限</t>
    <rPh sb="0" eb="3">
      <t>ムショウジョウ</t>
    </rPh>
    <rPh sb="6" eb="8">
      <t>シュウカン</t>
    </rPh>
    <rPh sb="8" eb="10">
      <t>ケイカ</t>
    </rPh>
    <rPh sb="11" eb="13">
      <t>シュウギョウ</t>
    </rPh>
    <rPh sb="13" eb="15">
      <t>セイゲン</t>
    </rPh>
    <phoneticPr fontId="106"/>
  </si>
  <si>
    <t>★</t>
    <phoneticPr fontId="106"/>
  </si>
  <si>
    <t>★PCR+</t>
    <phoneticPr fontId="106"/>
  </si>
  <si>
    <t>保健所　　       医療機関</t>
    <phoneticPr fontId="106"/>
  </si>
  <si>
    <t>行動履歴整理</t>
    <rPh sb="0" eb="2">
      <t>コウドウ</t>
    </rPh>
    <rPh sb="2" eb="4">
      <t>リレキ</t>
    </rPh>
    <rPh sb="4" eb="6">
      <t>セイリ</t>
    </rPh>
    <phoneticPr fontId="106"/>
  </si>
  <si>
    <t xml:space="preserve"> </t>
    <phoneticPr fontId="16"/>
  </si>
  <si>
    <t xml:space="preserve"> </t>
    <phoneticPr fontId="106"/>
  </si>
  <si>
    <t>厚生労働省：国内の発生状況など
https://www.mhlw.go.jp/stf/covid-19/kokunainohasseijoukyou.html#h2_1
厚生労働省：データからわかる－新型コロナウイルス感染症情報－
https：//covid19.mhlw.go.jp/</t>
    <phoneticPr fontId="106"/>
  </si>
  <si>
    <t>https://www.mhlw.go.jp/stf/covid-19/kokunainohasseijoukyou.html#h2_1</t>
    <phoneticPr fontId="106"/>
  </si>
  <si>
    <t>厚生労働省：データからわかる－新型コロナウイルス感染症情報－</t>
    <phoneticPr fontId="106"/>
  </si>
  <si>
    <t xml:space="preserve">
</t>
    <phoneticPr fontId="106"/>
  </si>
  <si>
    <t>https：//covid19.mhlw.go.jp/</t>
    <phoneticPr fontId="106"/>
  </si>
  <si>
    <t>注意　食品に関わる記事の一部をご紹介します。詳しくはリンク先のページよりご確認ください。</t>
    <phoneticPr fontId="16"/>
  </si>
  <si>
    <t>なお、情報提供ページは提供者側により短期間で削除される場合もあります。予めご了解ください。</t>
    <phoneticPr fontId="16"/>
  </si>
  <si>
    <t>&gt;</t>
    <phoneticPr fontId="106"/>
  </si>
  <si>
    <r>
      <rPr>
        <sz val="10"/>
        <color rgb="FFFFC000"/>
        <rFont val="ＭＳ Ｐゴシック"/>
        <family val="3"/>
        <charset val="128"/>
      </rPr>
      <t>■</t>
    </r>
    <r>
      <rPr>
        <sz val="10"/>
        <rFont val="ＭＳ Ｐゴシック"/>
        <family val="3"/>
        <charset val="128"/>
      </rPr>
      <t>賞味消費期限　　</t>
    </r>
    <r>
      <rPr>
        <sz val="10"/>
        <color indexed="50"/>
        <rFont val="ＭＳ Ｐゴシック"/>
        <family val="3"/>
        <charset val="128"/>
      </rPr>
      <t>■</t>
    </r>
    <r>
      <rPr>
        <sz val="10"/>
        <rFont val="ＭＳ Ｐゴシック"/>
        <family val="3"/>
        <charset val="128"/>
      </rPr>
      <t>アレルギー　</t>
    </r>
    <r>
      <rPr>
        <sz val="10"/>
        <color theme="5" tint="0.39997558519241921"/>
        <rFont val="ＭＳ Ｐゴシック"/>
        <family val="3"/>
        <charset val="128"/>
      </rPr>
      <t>■</t>
    </r>
    <r>
      <rPr>
        <sz val="10"/>
        <rFont val="ＭＳ Ｐゴシック"/>
        <family val="3"/>
        <charset val="128"/>
      </rPr>
      <t>残留添加物・農薬　　</t>
    </r>
    <r>
      <rPr>
        <sz val="10"/>
        <color theme="0" tint="-0.14999847407452621"/>
        <rFont val="ＭＳ Ｐゴシック"/>
        <family val="3"/>
        <charset val="128"/>
      </rPr>
      <t>■</t>
    </r>
    <r>
      <rPr>
        <sz val="10"/>
        <rFont val="ＭＳ Ｐゴシック"/>
        <family val="3"/>
        <charset val="128"/>
      </rPr>
      <t>異物　</t>
    </r>
    <r>
      <rPr>
        <sz val="10"/>
        <color theme="7" tint="0.39997558519241921"/>
        <rFont val="ＭＳ Ｐゴシック"/>
        <family val="3"/>
        <charset val="128"/>
      </rPr>
      <t>　■</t>
    </r>
    <r>
      <rPr>
        <sz val="10"/>
        <rFont val="ＭＳ Ｐゴシック"/>
        <family val="3"/>
        <charset val="128"/>
      </rPr>
      <t>細菌　　</t>
    </r>
    <r>
      <rPr>
        <sz val="10"/>
        <color indexed="40"/>
        <rFont val="ＭＳ Ｐゴシック"/>
        <family val="3"/>
        <charset val="128"/>
      </rPr>
      <t>■</t>
    </r>
    <r>
      <rPr>
        <sz val="10"/>
        <rFont val="ＭＳ Ｐゴシック"/>
        <family val="3"/>
        <charset val="128"/>
      </rPr>
      <t>表示ミス　□</t>
    </r>
    <r>
      <rPr>
        <b/>
        <sz val="10"/>
        <rFont val="ＭＳ Ｐゴシック"/>
        <family val="3"/>
        <charset val="128"/>
      </rPr>
      <t>その他</t>
    </r>
    <phoneticPr fontId="5"/>
  </si>
  <si>
    <t xml:space="preserve">業者
</t>
    <rPh sb="0" eb="2">
      <t>ギョウシャ</t>
    </rPh>
    <phoneticPr fontId="5"/>
  </si>
  <si>
    <t>腸管出血性大腸菌</t>
    <rPh sb="0" eb="2">
      <t>チョウカン</t>
    </rPh>
    <rPh sb="2" eb="5">
      <t>シュッケツセイ</t>
    </rPh>
    <rPh sb="5" eb="8">
      <t>ダイチョウキン</t>
    </rPh>
    <phoneticPr fontId="5"/>
  </si>
  <si>
    <t>赤痢</t>
    <rPh sb="0" eb="2">
      <t>セキリ</t>
    </rPh>
    <phoneticPr fontId="5"/>
  </si>
  <si>
    <t>腸管系感染症は新型コロナウイルス予防の手洗い、手指消毒で</t>
    <rPh sb="0" eb="2">
      <t>チョウカン</t>
    </rPh>
    <rPh sb="2" eb="3">
      <t>ケイ</t>
    </rPh>
    <rPh sb="3" eb="6">
      <t>カンセンショウ</t>
    </rPh>
    <rPh sb="7" eb="9">
      <t>シンガタ</t>
    </rPh>
    <rPh sb="16" eb="18">
      <t>ヨボウ</t>
    </rPh>
    <rPh sb="19" eb="21">
      <t>テアラ</t>
    </rPh>
    <rPh sb="23" eb="24">
      <t>テ</t>
    </rPh>
    <rPh sb="24" eb="25">
      <t>ユビ</t>
    </rPh>
    <rPh sb="25" eb="27">
      <t>ショウドク</t>
    </rPh>
    <phoneticPr fontId="5"/>
  </si>
  <si>
    <t>圧倒的に感染防御できている</t>
    <rPh sb="0" eb="3">
      <t>アットウテキ</t>
    </rPh>
    <rPh sb="4" eb="6">
      <t>カンセン</t>
    </rPh>
    <rPh sb="6" eb="8">
      <t>ボウギョ</t>
    </rPh>
    <phoneticPr fontId="5"/>
  </si>
  <si>
    <t xml:space="preserve"> 全国指数</t>
    <phoneticPr fontId="5"/>
  </si>
  <si>
    <t>先週より</t>
    <phoneticPr fontId="5"/>
  </si>
  <si>
    <t>北海道</t>
    <rPh sb="0" eb="3">
      <t>ホッカイドウ</t>
    </rPh>
    <phoneticPr fontId="106"/>
  </si>
  <si>
    <t>　    レベル2</t>
    <phoneticPr fontId="5"/>
  </si>
  <si>
    <t>8．衛生訓話</t>
    <rPh sb="2" eb="4">
      <t>エイセイ</t>
    </rPh>
    <rPh sb="4" eb="6">
      <t>クンワ</t>
    </rPh>
    <phoneticPr fontId="5"/>
  </si>
  <si>
    <t>12-21年月平均</t>
  </si>
  <si>
    <t>2022年</t>
    <phoneticPr fontId="5"/>
  </si>
  <si>
    <t>1月</t>
    <phoneticPr fontId="106"/>
  </si>
  <si>
    <t>ノロウイルスが流行しています</t>
    <rPh sb="7" eb="9">
      <t>リュウコウ</t>
    </rPh>
    <phoneticPr fontId="5"/>
  </si>
  <si>
    <t>9-10月、4月以降　
施設の所在市町村で流行・食中毒が報告される　
定点観測値が5.00前後</t>
    <phoneticPr fontId="5"/>
  </si>
  <si>
    <t>【情報共有】　週間・情報収集/情報は毎週確認する
【常設】　嘔吐物処理セットの配備
【体調管理】従業員の健康状況を徹底し、不良者は調理・加工ラインより外す</t>
    <rPh sb="26" eb="28">
      <t>ジョウセツ</t>
    </rPh>
    <rPh sb="30" eb="32">
      <t>オウト</t>
    </rPh>
    <rPh sb="32" eb="33">
      <t>ブツ</t>
    </rPh>
    <rPh sb="33" eb="35">
      <t>ショリ</t>
    </rPh>
    <rPh sb="39" eb="41">
      <t>ハイビ</t>
    </rPh>
    <phoneticPr fontId="5"/>
  </si>
  <si>
    <t xml:space="preserve">  
</t>
    <phoneticPr fontId="16"/>
  </si>
  <si>
    <t>管理レベル「2」　</t>
    <phoneticPr fontId="5"/>
  </si>
  <si>
    <r>
      <t xml:space="preserve">タイトル </t>
    </r>
    <r>
      <rPr>
        <sz val="14"/>
        <color theme="0"/>
        <rFont val="ＭＳ Ｐゴシック"/>
        <family val="3"/>
        <charset val="128"/>
      </rPr>
      <t>(ラベル表示の記載ミスや抜けが目立ちました!!)</t>
    </r>
    <rPh sb="9" eb="11">
      <t>ヒョウジ</t>
    </rPh>
    <rPh sb="12" eb="14">
      <t>キサイ</t>
    </rPh>
    <rPh sb="17" eb="18">
      <t>ヌ</t>
    </rPh>
    <rPh sb="20" eb="22">
      <t>メダ</t>
    </rPh>
    <phoneticPr fontId="5"/>
  </si>
  <si>
    <t>ノロウイルス指数平年より低いものの散発事故あり</t>
    <rPh sb="6" eb="8">
      <t>シスウ</t>
    </rPh>
    <rPh sb="8" eb="10">
      <t>ヘイネン</t>
    </rPh>
    <rPh sb="12" eb="13">
      <t>ヒク</t>
    </rPh>
    <rPh sb="17" eb="19">
      <t>サンパツ</t>
    </rPh>
    <rPh sb="19" eb="21">
      <t>ジコ</t>
    </rPh>
    <phoneticPr fontId="5"/>
  </si>
  <si>
    <t>カナダ</t>
    <phoneticPr fontId="5"/>
  </si>
  <si>
    <t>フランス</t>
    <phoneticPr fontId="106"/>
  </si>
  <si>
    <r>
      <rPr>
        <b/>
        <sz val="13"/>
        <color theme="0"/>
        <rFont val="ＭＳ Ｐゴシック"/>
        <family val="3"/>
        <charset val="128"/>
      </rPr>
      <t>米国</t>
    </r>
    <rPh sb="0" eb="2">
      <t>ベイコク</t>
    </rPh>
    <phoneticPr fontId="5"/>
  </si>
  <si>
    <r>
      <rPr>
        <b/>
        <sz val="13"/>
        <color theme="0"/>
        <rFont val="ＭＳ Ｐゴシック"/>
        <family val="3"/>
        <charset val="128"/>
      </rPr>
      <t>メキシコ</t>
    </r>
    <phoneticPr fontId="5"/>
  </si>
  <si>
    <r>
      <rPr>
        <b/>
        <sz val="13"/>
        <color theme="0"/>
        <rFont val="ＭＳ Ｐゴシック"/>
        <family val="3"/>
        <charset val="128"/>
      </rPr>
      <t>ブラジル</t>
    </r>
    <phoneticPr fontId="5"/>
  </si>
  <si>
    <r>
      <rPr>
        <b/>
        <sz val="13"/>
        <color theme="0"/>
        <rFont val="ＭＳ Ｐゴシック"/>
        <family val="3"/>
        <charset val="128"/>
      </rPr>
      <t>南アフリカ</t>
    </r>
    <rPh sb="0" eb="1">
      <t>ミナミ</t>
    </rPh>
    <phoneticPr fontId="5"/>
  </si>
  <si>
    <r>
      <rPr>
        <b/>
        <sz val="13"/>
        <color theme="0"/>
        <rFont val="ＭＳ Ｐゴシック"/>
        <family val="3"/>
        <charset val="128"/>
      </rPr>
      <t>トルコ</t>
    </r>
    <phoneticPr fontId="5"/>
  </si>
  <si>
    <r>
      <rPr>
        <b/>
        <sz val="13"/>
        <color theme="0"/>
        <rFont val="ＭＳ Ｐゴシック"/>
        <family val="3"/>
        <charset val="128"/>
      </rPr>
      <t>イラン</t>
    </r>
    <phoneticPr fontId="5"/>
  </si>
  <si>
    <r>
      <rPr>
        <b/>
        <sz val="13"/>
        <color theme="0"/>
        <rFont val="ＭＳ Ｐゴシック"/>
        <family val="3"/>
        <charset val="128"/>
      </rPr>
      <t>インド</t>
    </r>
    <phoneticPr fontId="5"/>
  </si>
  <si>
    <r>
      <rPr>
        <b/>
        <sz val="13"/>
        <color theme="0"/>
        <rFont val="ＭＳ Ｐゴシック"/>
        <family val="3"/>
        <charset val="128"/>
      </rPr>
      <t>パキスタン</t>
    </r>
    <phoneticPr fontId="5"/>
  </si>
  <si>
    <r>
      <rPr>
        <b/>
        <sz val="13"/>
        <color theme="0"/>
        <rFont val="ＭＳ Ｐゴシック"/>
        <family val="3"/>
        <charset val="128"/>
      </rPr>
      <t>ロシア</t>
    </r>
    <phoneticPr fontId="5"/>
  </si>
  <si>
    <r>
      <rPr>
        <b/>
        <sz val="13"/>
        <color theme="0"/>
        <rFont val="Inherit"/>
        <family val="2"/>
      </rPr>
      <t>スペイン</t>
    </r>
    <phoneticPr fontId="106"/>
  </si>
  <si>
    <t>非常に少ない</t>
    <rPh sb="0" eb="2">
      <t>ヒジョウ</t>
    </rPh>
    <rPh sb="3" eb="4">
      <t>スク</t>
    </rPh>
    <phoneticPr fontId="5"/>
  </si>
  <si>
    <t>コロナは既にWITHの時代、時期新興感染に備えて</t>
    <rPh sb="4" eb="5">
      <t>スデ</t>
    </rPh>
    <rPh sb="11" eb="13">
      <t>ジダイ</t>
    </rPh>
    <rPh sb="14" eb="16">
      <t>ジキ</t>
    </rPh>
    <rPh sb="16" eb="20">
      <t>シンコウカンセン</t>
    </rPh>
    <rPh sb="21" eb="22">
      <t>ソナ</t>
    </rPh>
    <phoneticPr fontId="106"/>
  </si>
  <si>
    <t>Food-Safety業務案内</t>
    <rPh sb="11" eb="15">
      <t>ギョウムアンナイ</t>
    </rPh>
    <phoneticPr fontId="33"/>
  </si>
  <si>
    <t>回収＆返金</t>
  </si>
  <si>
    <t>マックスバリュ西...</t>
  </si>
  <si>
    <t>回収＆返金/交換</t>
  </si>
  <si>
    <t>回収</t>
  </si>
  <si>
    <t>ddf</t>
    <phoneticPr fontId="106"/>
  </si>
  <si>
    <t>回収＆交換</t>
  </si>
  <si>
    <t>ベルク</t>
  </si>
  <si>
    <t>　</t>
    <phoneticPr fontId="16"/>
  </si>
  <si>
    <t>皆様  週刊情報2022-25を配信いたします</t>
    <phoneticPr fontId="5"/>
  </si>
  <si>
    <t>ベイシア</t>
  </si>
  <si>
    <t>細菌性赤痢1例 菌種：S. sonnei（D群）＿感染地域：ホンジュラス</t>
    <phoneticPr fontId="106"/>
  </si>
  <si>
    <t xml:space="preserve">パラチフス
</t>
    <phoneticPr fontId="5"/>
  </si>
  <si>
    <r>
      <rPr>
        <sz val="13"/>
        <color theme="0"/>
        <rFont val="ＭＳ Ｐゴシック"/>
        <family val="3"/>
        <charset val="128"/>
      </rPr>
      <t>チリ</t>
    </r>
    <phoneticPr fontId="5"/>
  </si>
  <si>
    <t>2022/27週</t>
    <phoneticPr fontId="5"/>
  </si>
  <si>
    <t>非常に少ない</t>
    <rPh sb="0" eb="2">
      <t>ヒジョウ</t>
    </rPh>
    <rPh sb="3" eb="4">
      <t>スク</t>
    </rPh>
    <phoneticPr fontId="106"/>
  </si>
  <si>
    <t>生活協同組合コー...</t>
  </si>
  <si>
    <t>Reported 7/17　 6:20 (前週より693万人) 　　世界は感染　第四波は終息中、アジアでは一部拡大傾向</t>
    <rPh sb="21" eb="23">
      <t>ゼンシュウ</t>
    </rPh>
    <rPh sb="22" eb="23">
      <t>シュウ</t>
    </rPh>
    <rPh sb="23" eb="24">
      <t>ゼンシュウ</t>
    </rPh>
    <rPh sb="28" eb="30">
      <t>マンニン</t>
    </rPh>
    <rPh sb="34" eb="36">
      <t>セカイ</t>
    </rPh>
    <rPh sb="37" eb="39">
      <t>カンセン</t>
    </rPh>
    <rPh sb="40" eb="42">
      <t>ダイヨン</t>
    </rPh>
    <rPh sb="42" eb="43">
      <t>ナミ</t>
    </rPh>
    <rPh sb="44" eb="46">
      <t>シュウソク</t>
    </rPh>
    <rPh sb="46" eb="47">
      <t>チュウ</t>
    </rPh>
    <rPh sb="53" eb="55">
      <t>イチブ</t>
    </rPh>
    <rPh sb="55" eb="59">
      <t>カクダイケイコウ</t>
    </rPh>
    <phoneticPr fontId="5"/>
  </si>
  <si>
    <r>
      <rPr>
        <b/>
        <sz val="12.55"/>
        <color theme="0"/>
        <rFont val="Inherit"/>
        <family val="2"/>
      </rPr>
      <t>中国</t>
    </r>
    <rPh sb="0" eb="2">
      <t>チュウゴク</t>
    </rPh>
    <phoneticPr fontId="106"/>
  </si>
  <si>
    <t>日本の感染状況は、いまだ世界平均の2倍ほど多い。中国の増加状況はやや吐出気味</t>
    <rPh sb="0" eb="2">
      <t>ニホン</t>
    </rPh>
    <rPh sb="3" eb="5">
      <t>カンセン</t>
    </rPh>
    <rPh sb="5" eb="7">
      <t>ジョウキョウ</t>
    </rPh>
    <rPh sb="12" eb="14">
      <t>セカイ</t>
    </rPh>
    <rPh sb="14" eb="16">
      <t>ヘイキン</t>
    </rPh>
    <rPh sb="18" eb="19">
      <t>バイ</t>
    </rPh>
    <rPh sb="21" eb="22">
      <t>オオ</t>
    </rPh>
    <rPh sb="24" eb="26">
      <t>チュウゴク</t>
    </rPh>
    <rPh sb="27" eb="29">
      <t>ゾウカ</t>
    </rPh>
    <rPh sb="29" eb="31">
      <t>ジョウキョウ</t>
    </rPh>
    <rPh sb="34" eb="38">
      <t>トシュツギミ</t>
    </rPh>
    <phoneticPr fontId="106"/>
  </si>
  <si>
    <r>
      <t xml:space="preserve">世界的にみて感染増加率は前週の0.6%になっています。また感染症の世界的流行以来でも致死率は1.2%、最近のオミクロン株以降ではやはり0.6%以下です。こうなると感染症法の位置づけとしても5類相当が適当となります。
</t>
    </r>
    <r>
      <rPr>
        <b/>
        <sz val="20"/>
        <color rgb="FFFF0000"/>
        <rFont val="ＭＳ Ｐゴシック"/>
        <family val="3"/>
        <charset val="128"/>
        <scheme val="minor"/>
      </rPr>
      <t>第六波に確実に入る</t>
    </r>
    <rPh sb="0" eb="3">
      <t>セカイテキ</t>
    </rPh>
    <rPh sb="6" eb="11">
      <t>カンセンゾウカリツ</t>
    </rPh>
    <rPh sb="12" eb="14">
      <t>ゼンシュウ</t>
    </rPh>
    <rPh sb="29" eb="32">
      <t>カンセンショウ</t>
    </rPh>
    <rPh sb="33" eb="36">
      <t>セカイテキ</t>
    </rPh>
    <rPh sb="36" eb="40">
      <t>リュウコウイライ</t>
    </rPh>
    <rPh sb="42" eb="45">
      <t>チシリツ</t>
    </rPh>
    <rPh sb="51" eb="53">
      <t>サイキン</t>
    </rPh>
    <rPh sb="59" eb="62">
      <t>カブイコウ</t>
    </rPh>
    <rPh sb="71" eb="73">
      <t>イカ</t>
    </rPh>
    <rPh sb="81" eb="85">
      <t>カンセンショウホウ</t>
    </rPh>
    <rPh sb="86" eb="88">
      <t>イチ</t>
    </rPh>
    <rPh sb="95" eb="98">
      <t>ルイソウトウ</t>
    </rPh>
    <rPh sb="99" eb="101">
      <t>テキトウ</t>
    </rPh>
    <rPh sb="109" eb="111">
      <t>ダイロッ</t>
    </rPh>
    <rPh sb="111" eb="112">
      <t>ナミ</t>
    </rPh>
    <rPh sb="113" eb="115">
      <t>カクジツ</t>
    </rPh>
    <rPh sb="116" eb="117">
      <t>ハイ</t>
    </rPh>
    <phoneticPr fontId="106"/>
  </si>
  <si>
    <t>2022年第26週（6月27日〜7月3日）</t>
  </si>
  <si>
    <t>結核例220</t>
    <phoneticPr fontId="5"/>
  </si>
  <si>
    <t>年齢群：‌1歳（2例）、2歳（1例）、3歳（1例）、4歳（1例）、7歳（1例）、
10代（17例）、20代（12例）、30代（15例）、40代（8例）、50代（9例）、
60代（7例）、70代（7例）、80代（4例）、90代以上（2例）</t>
    <phoneticPr fontId="106"/>
  </si>
  <si>
    <t xml:space="preserve">腸管出血性大腸菌感染症87例（有症者57例、うちHUS 2例）
感染地域：国内73例、韓国1例、国内・国外不明13例
国内の感染地域：‌東京都8例、福岡県7例、愛知県6例、秋田県4例、群馬県4例、千葉県4例、栃木県3例、神奈川県3例、富山県3例、大阪府3例、兵庫県3例、広島県3例、岩手県2例、
静岡県2例、熊本県2例、鹿児島県2例、北海道1例、宮城県1例、茨城県1例、新潟県1例、石川県1例、山梨県1例、長野県1例、岐阜県1例、滋賀県1例、京都府1例、
国内（都道府県不明）4例
</t>
    <phoneticPr fontId="106"/>
  </si>
  <si>
    <t>血清群・毒素型：‌O157 VT1・VT2（21例）、O157 VT2（17例）、O26 VT1（10例）、O103 VT1（6例）、
O121VT2（4例）、O146 VT1・VT2（2例）、O111VT1（2例）、O145 VT2（1例）、O26 VT1・VT2（1例）、
O111 VT1・VT2（1例）、その他・不明（22例）
累積報告数：937例（有症者571例、うちHUS 11例．死亡なし）</t>
    <phoneticPr fontId="106"/>
  </si>
  <si>
    <t xml:space="preserve"> 感染地域：インド</t>
    <phoneticPr fontId="106"/>
  </si>
  <si>
    <t xml:space="preserve">E型肝炎5例 感染地域（感染源）：‌群馬県1例（馬刺し）、静岡県1例（不明）、   愛知県1例（豚レバー）、国内・国外不明2例（不明2例）
</t>
    <phoneticPr fontId="106"/>
  </si>
  <si>
    <t>レジオネラ症76例（肺炎型73例、ポンティアック型3例）
感染地域：‌愛知県6例、兵庫県6例、山形県3例、埼玉県3例、長野県3例、岐阜県3例、福岡県3例、北海道2例、群馬県2例、神奈川県2例、静岡県2例、大阪府2例、奈良県2例、広島県2例、岩手県1例、宮城県1例、
秋田県1例、茨城県1例、東京都1例、新潟県1例、三重県1例、滋賀県1例、京都府1例、岡山県1例、
佐賀県1例、大分県1例、千葉県/栃木県1例、神奈川県/静岡県1例、長野県/群馬県1例、
岐阜県/長野県/三重県1例、国内（都道府県不明）6例、国内・国外不明13例
年齢群：30代（1例）、40代（4例）、50代（17例）、60代（18例）、70代（19例）、80代（16例）、90代以上（1例）
累積報告数：859例</t>
    <phoneticPr fontId="106"/>
  </si>
  <si>
    <t>アメーバ赤痢9例（腸管アメーバ症8例、腸管及び腸管外アメーバ症1例）
感染地域：‌兵庫県2例、京都府1例、国内（都道府県不明）3例、
メキシコ/中国1例、国内・国外不明2例
感染経路：‌性的接触2例（同性間1例、異性間・同性間不明1例）、
経口感染3例、その他・不明4例</t>
    <phoneticPr fontId="106"/>
  </si>
  <si>
    <t>市立函館保健所は１４日、市内の保育所でノロウイルスが原因とみられる集団感染性胃腸炎が発生したと発表した</t>
    <phoneticPr fontId="106"/>
  </si>
  <si>
    <t>函館新聞</t>
    <rPh sb="0" eb="4">
      <t>ハコダテシンブン</t>
    </rPh>
    <phoneticPr fontId="106"/>
  </si>
  <si>
    <t>都留市と甲府市の２か所の斎場で食事をした人たち、合わせて３４人が下痢やおう吐などの症状を訴え、保健所はノロウイルスによる食中毒と断定し、食事を調理した施設を１１日から当面の間、営業禁止処分にしました。</t>
    <phoneticPr fontId="106"/>
  </si>
  <si>
    <t>NHK</t>
    <phoneticPr fontId="106"/>
  </si>
  <si>
    <t>毎週　　ひとつ　　覚えていきましょう</t>
    <phoneticPr fontId="5"/>
  </si>
  <si>
    <t>今週のニュース（Noroｖｉｒｕｓ）　(7/18-7/24)</t>
    <rPh sb="0" eb="2">
      <t>コンシュウ</t>
    </rPh>
    <phoneticPr fontId="5"/>
  </si>
  <si>
    <t>2022/28週</t>
    <phoneticPr fontId="5"/>
  </si>
  <si>
    <t xml:space="preserve"> GⅡ　27週　1例</t>
    <rPh sb="6" eb="7">
      <t>シュウ</t>
    </rPh>
    <phoneticPr fontId="5"/>
  </si>
  <si>
    <t xml:space="preserve"> GⅡ　28週　0例</t>
    <rPh sb="9" eb="10">
      <t>レイ</t>
    </rPh>
    <phoneticPr fontId="5"/>
  </si>
  <si>
    <t>食中毒情報　(7/18-7/24)</t>
    <rPh sb="0" eb="3">
      <t>ショクチュウドク</t>
    </rPh>
    <rPh sb="3" eb="5">
      <t>ジョウホウ</t>
    </rPh>
    <phoneticPr fontId="5"/>
  </si>
  <si>
    <t>海外情報　(7/18-7/24)</t>
    <rPh sb="0" eb="2">
      <t>カイガイ</t>
    </rPh>
    <rPh sb="2" eb="4">
      <t>ジョウホウ</t>
    </rPh>
    <phoneticPr fontId="5"/>
  </si>
  <si>
    <t>食品リコール・回収情報
　(7/18-7/24)　</t>
    <rPh sb="0" eb="2">
      <t>ショクヒン</t>
    </rPh>
    <rPh sb="7" eb="9">
      <t>カイシュウ</t>
    </rPh>
    <rPh sb="9" eb="11">
      <t>ジョウホウ</t>
    </rPh>
    <phoneticPr fontId="5"/>
  </si>
  <si>
    <t>食品表示　(7/18-7/24)</t>
    <rPh sb="0" eb="2">
      <t>ショクヒン</t>
    </rPh>
    <rPh sb="2" eb="4">
      <t>ヒョウジ</t>
    </rPh>
    <phoneticPr fontId="5"/>
  </si>
  <si>
    <t>残留農薬　(7/18-7/24)</t>
    <phoneticPr fontId="16"/>
  </si>
  <si>
    <t>太田市農業協同組...</t>
  </si>
  <si>
    <t>英楽</t>
  </si>
  <si>
    <t>日本ルナ</t>
  </si>
  <si>
    <t>タイヨー</t>
  </si>
  <si>
    <t>西友</t>
  </si>
  <si>
    <t>ツルヤ</t>
  </si>
  <si>
    <t>大浦葡萄酒</t>
  </si>
  <si>
    <t>小岩井農牧</t>
  </si>
  <si>
    <t>丸喜</t>
  </si>
  <si>
    <t>たまや</t>
  </si>
  <si>
    <t>ヨークベニマル</t>
  </si>
  <si>
    <t>ダイヨーセンコー...</t>
  </si>
  <si>
    <t>鵡川漁業協同組合...</t>
  </si>
  <si>
    <t>プライフーズ</t>
  </si>
  <si>
    <t>西山商店</t>
  </si>
  <si>
    <t>お詫び</t>
  </si>
  <si>
    <t>ウルトラキッチン...</t>
  </si>
  <si>
    <t>新和</t>
  </si>
  <si>
    <t>ANA FEST...</t>
  </si>
  <si>
    <t>ドール</t>
  </si>
  <si>
    <t>エバタ</t>
  </si>
  <si>
    <t>Makkoi 一部殺菌工程管理不十分</t>
  </si>
  <si>
    <t>イオン九州</t>
  </si>
  <si>
    <t>笠之原店 昆布〆ます握り鮨４貫 賞味期限誤表示</t>
  </si>
  <si>
    <t>プレシア</t>
  </si>
  <si>
    <t>白玉クリームぜんざい 一部パッケージと中身異なる</t>
  </si>
  <si>
    <t>ベースフード</t>
  </si>
  <si>
    <t>ベースブレッド(メープル) 一部の包装にピンホール</t>
  </si>
  <si>
    <t>レタス 一部残留農薬基準超過</t>
  </si>
  <si>
    <t>クローバー食品</t>
  </si>
  <si>
    <t>味付け竹の子125g 一部製品に異臭</t>
  </si>
  <si>
    <t>小松菜 一部残留農薬基準値超過</t>
  </si>
  <si>
    <t>丹波黒どりたたき 使用原料規格に不備</t>
  </si>
  <si>
    <t>Isey SKYR プレーン 一部容器破損の恐れ</t>
  </si>
  <si>
    <t>フーデリア店 角型厚切りハムカツ一部 消費期限誤表記</t>
  </si>
  <si>
    <t>サニー姪浜店 塩銀鮭甘口(養殖)一部 ラベル誤貼付</t>
  </si>
  <si>
    <t>平田店 パン一部 アレルゲン(卵、乳成分、大豆)表示欠落</t>
  </si>
  <si>
    <t>大浦葡萄ジュース(デラウェア)一部 カビ発生の恐れ</t>
  </si>
  <si>
    <t>小岩井農場ミニチーズタルト(プレーン) 消費期限誤表記</t>
  </si>
  <si>
    <t>西宇部店 塩さばフィーレ一部 消費期限誤表示</t>
  </si>
  <si>
    <t>愛知県産釜揚げしらす(解凍) 一部サバフグ属の混入の恐れ</t>
  </si>
  <si>
    <t>ツナマカロニサラダ ラベル誤貼付でアレルギー(小麦)表示欠落</t>
  </si>
  <si>
    <t>生餃子 一部硬質異物混入の恐れ</t>
  </si>
  <si>
    <t>ほっきがい(うばがい) 一部貝毒発生</t>
  </si>
  <si>
    <t>みなみ北海道サーモン(淡雪)入2色丼 特定原材料(卵)表示欠落</t>
  </si>
  <si>
    <t>二種のまぐろ巻 アレルゲン(小麦)表示欠落</t>
  </si>
  <si>
    <t>国産若どりもも肉角切り 一部消費期限誤表示</t>
  </si>
  <si>
    <t>あさり志ぐれ,のりつくだ煮 アレルギー(小麦)表示欠落</t>
  </si>
  <si>
    <t>ジュウニブン ベーカリー 一部商品に異物混入</t>
  </si>
  <si>
    <t>万座温泉 高原花まめ蒸しきんつば 一部ラベル誤貼付で表示欠落</t>
  </si>
  <si>
    <t>ぷりぷりエビのエビマヨネーズ(小) 一部ラベル誤貼付で表示欠落</t>
  </si>
  <si>
    <t>本鮪赤身にぎり(冷凍) 一部消費期限誤表示,アレルゲン表示欠落</t>
  </si>
  <si>
    <t>ふくのや あえもの明太子 いか 一部賞味期限シール誤貼付</t>
  </si>
  <si>
    <t>メキシコ産ブドウ 一部残留農薬基準超過</t>
  </si>
  <si>
    <t>※2022年 第28週（7/11～7/17） 現在</t>
    <phoneticPr fontId="5"/>
  </si>
  <si>
    <t>累計感染者数の増加ペース 119</t>
    <rPh sb="0" eb="2">
      <t>ルイケイ</t>
    </rPh>
    <rPh sb="2" eb="5">
      <t>カンセンシャ</t>
    </rPh>
    <rPh sb="5" eb="6">
      <t>スウ</t>
    </rPh>
    <rPh sb="7" eb="9">
      <t>ゾウカ</t>
    </rPh>
    <phoneticPr fontId="5"/>
  </si>
  <si>
    <t>今週の新型コロナ 新規感染者数　世界で763万人(対前週の増加に対して70万人増加)</t>
    <rPh sb="0" eb="2">
      <t>コンシュウ</t>
    </rPh>
    <rPh sb="9" eb="15">
      <t>シンキカンセンシャスウ</t>
    </rPh>
    <rPh sb="23" eb="24">
      <t>ニン</t>
    </rPh>
    <rPh sb="24" eb="25">
      <t>タイ</t>
    </rPh>
    <rPh sb="25" eb="27">
      <t>ゼンシュウ</t>
    </rPh>
    <rPh sb="28" eb="30">
      <t>ゾウカ</t>
    </rPh>
    <rPh sb="31" eb="32">
      <t>タイ</t>
    </rPh>
    <rPh sb="34" eb="35">
      <t>サラ</t>
    </rPh>
    <rPh sb="37" eb="39">
      <t>マンニン</t>
    </rPh>
    <rPh sb="39" eb="41">
      <t>ゾウカ</t>
    </rPh>
    <phoneticPr fontId="5"/>
  </si>
  <si>
    <t xml:space="preserve">
世界の新規感染者数: 763万人で感染拡大 　世界は第4波が確実にピークアウト
北半球は春から夏に向かう。</t>
    <rPh sb="1" eb="3">
      <t>セカイ</t>
    </rPh>
    <rPh sb="4" eb="6">
      <t>シンキ</t>
    </rPh>
    <rPh sb="6" eb="10">
      <t>カンセンシャスウ</t>
    </rPh>
    <rPh sb="15" eb="17">
      <t>マンニン</t>
    </rPh>
    <rPh sb="18" eb="22">
      <t>カンセンカクダイ</t>
    </rPh>
    <rPh sb="24" eb="26">
      <t>セカイ</t>
    </rPh>
    <rPh sb="27" eb="28">
      <t>ダイ</t>
    </rPh>
    <rPh sb="29" eb="30">
      <t>ハ</t>
    </rPh>
    <rPh sb="31" eb="33">
      <t>カクジツ</t>
    </rPh>
    <rPh sb="41" eb="44">
      <t>キタハンキュウ</t>
    </rPh>
    <rPh sb="45" eb="46">
      <t>ハル</t>
    </rPh>
    <rPh sb="48" eb="49">
      <t>ナツ</t>
    </rPh>
    <rPh sb="50" eb="51">
      <t>ム</t>
    </rPh>
    <phoneticPr fontId="5"/>
  </si>
  <si>
    <t>コロナ・ワクチン接種予定と内容　(元阿部首相と菅前首相の最大の功績)</t>
    <rPh sb="8" eb="10">
      <t>セッシュ</t>
    </rPh>
    <rPh sb="10" eb="12">
      <t>ヨテイ</t>
    </rPh>
    <rPh sb="13" eb="15">
      <t>ナイヨウ</t>
    </rPh>
    <rPh sb="17" eb="18">
      <t>モト</t>
    </rPh>
    <rPh sb="18" eb="20">
      <t>アベ</t>
    </rPh>
    <rPh sb="20" eb="22">
      <t>シュショウ</t>
    </rPh>
    <rPh sb="23" eb="24">
      <t>スガ</t>
    </rPh>
    <rPh sb="24" eb="27">
      <t>ゼンシュショウ</t>
    </rPh>
    <rPh sb="28" eb="30">
      <t>サイダイ</t>
    </rPh>
    <rPh sb="31" eb="33">
      <t>コウセキ</t>
    </rPh>
    <phoneticPr fontId="106"/>
  </si>
  <si>
    <t xml:space="preserve">小学校で育てたイモで45人食中毒（ヨミドクター（読売新聞）） 長野県は２２日 </t>
    <phoneticPr fontId="16"/>
  </si>
  <si>
    <t>長野県</t>
    <rPh sb="0" eb="3">
      <t>ナガノケン</t>
    </rPh>
    <phoneticPr fontId="16"/>
  </si>
  <si>
    <t>長野県は２２日、千曲市の小学校で、授業でジャガイモを調理して食べた児童計４５人が嘔吐（おうと）や腹痛などの症状を訴えたと発表した。全員快方に向かっているという。小学校で育てたジャガイモ、授業中ゆでて皮付きで食べて…児童４５人が嘔吐や腹痛
　児童は２１日午前１０時２０分頃から正午にかけ、家庭科の授業で、学校で育てたジャガイモをゆでて皮付きで食べていた。県長野保健所は、ジャガイモの芽などに含まれる有毒物質ソラニンによる食中毒と断定した。</t>
    <phoneticPr fontId="16"/>
  </si>
  <si>
    <t>https://topics.smt.docomo.ne.jp/article/yomidr/region/yomidr-1045264?fm=topics</t>
    <phoneticPr fontId="16"/>
  </si>
  <si>
    <t>読売新聞</t>
    <phoneticPr fontId="16"/>
  </si>
  <si>
    <t>食中毒が発生しました(アニサキス)</t>
    <phoneticPr fontId="16"/>
  </si>
  <si>
    <t>令和4年7月20日(水曜日)、市内の医療機関から松山市保健所に、「アニサキス食中毒の患者を診た。」と連絡がありました。　
　市保健所が発症者を調査し、松山市内の飲食店でシメサバを喫食していたことが分かりました。
　アニサキスが発症者の体内から検出されたことと、潜伏時間や発症状況から、胃アニサキス症の特徴と合致するため、当該施設で提供されたシメサバが原因の食中毒と断定しました。　原因のシメサバは既に消費されており、新しい被害が発生する恐れがないこと、今後の再発防止措置を速やかに行ったことから、厚生労働省通知を考慮し、施設に行政処分は行いません。
　厚生労働省がまとめた令和3年食中毒発生状況では、アニサキス食中毒の事件数は全食中毒の中で全国的に最も多くなっています。魚介類の取り扱いに注意してください。
　　喫食日時：令和4年7月18日（月曜日）22時頃
　　発生日時：令和4年7月19日（火曜日）3時頃
　　発症者数：1名（40代男性）
　　受診者数：1名（40代男性）、1医療機関（市内1）　入院なし
　　主な症状：胃痛
　　　　現在の状況：回復しています。</t>
    <phoneticPr fontId="16"/>
  </si>
  <si>
    <t>https://www.city.matsuyama.ehime.jp/hodo/202207/shokuchudoku6.html</t>
    <phoneticPr fontId="16"/>
  </si>
  <si>
    <t>松山市公表</t>
    <rPh sb="0" eb="3">
      <t>マツヤマシ</t>
    </rPh>
    <rPh sb="3" eb="5">
      <t>コウヒョウ</t>
    </rPh>
    <phoneticPr fontId="16"/>
  </si>
  <si>
    <t>愛媛県</t>
    <rPh sb="0" eb="3">
      <t>エヒメケン</t>
    </rPh>
    <phoneticPr fontId="16"/>
  </si>
  <si>
    <t>食中毒の発生について(ウェルシュ菌)</t>
    <rPh sb="16" eb="17">
      <t>キン</t>
    </rPh>
    <phoneticPr fontId="16"/>
  </si>
  <si>
    <t>令和4年7月12日（火曜日）午前9時40分、あきる野市内の高齢者施設から西多摩保健所に「入所者のうち24名が、7月11日（月曜日）夜から下痢症状を呈した。」旨、連絡があった。西多摩保健所は、直ちに食中毒と感染症の両面から調査を実施した。
患者は、当該施設の入所者27名で、7月11日（月曜日）午後7時から同月12日（火曜日）午後11時にかけて、下痢、腹痛の症状を呈していた。
当該施設の給食施設では、入所者に朝食、昼食及び夕食の三食とおやつを提供していた。
　　患者全員に共通する食事は、当該給食施設が提供した食事のみであった。
　　患者12名のふん便からウエルシュ菌を検出し、患者の症状がウエルシュ菌によるものと一致していた。
　　患者の発症時間に一峰性がみられた。
　　検食1検体（7月11日朝食：冬瓜と鶏肉の煮物）からウエルシュ菌を検出した。
　　施設内で感染症を疑う情報がないことを確認した。
本日、西多摩保健所は、以下の理由により、本件を当該給食施設が調理、提供した食事を原因とする、ウエルシュ菌による食中毒と断定した。
患者の共通食は、当該給食施設が提供した食事以外にはなかった。</t>
    <phoneticPr fontId="16"/>
  </si>
  <si>
    <t>https://www.metro.tokyo.lg.jp/tosei/hodohappyo/press/2022/07/21/02.html</t>
    <phoneticPr fontId="16"/>
  </si>
  <si>
    <t>東京都</t>
    <rPh sb="0" eb="3">
      <t>トウキョウト</t>
    </rPh>
    <phoneticPr fontId="16"/>
  </si>
  <si>
    <t>西多摩保健所公表</t>
    <rPh sb="6" eb="8">
      <t>コウヒョウ</t>
    </rPh>
    <phoneticPr fontId="16"/>
  </si>
  <si>
    <t>スーパーで販売のシラスパック、２・５ｃｍのサバフグ混入…食べるとしびれる可能性</t>
    <phoneticPr fontId="16"/>
  </si>
  <si>
    <t>神奈川県茅ヶ崎市は２０日、同市のスーパー「たまや浜見平店」が販売したシラスに、サバフグ属の魚１匹が混入していたと発表した。食べるとしびれる可能性があるとして、注意を呼びかけている。　市保健所によると、１４日に販売された「愛知県産釜上しらす」に体長約２・５センチの魚が入っていた。同店では１３〜１８日にシラス５３２パックを販売。これまでに健康被害の連絡はないという。
あわせて読む
シラスのパックにフグの稚魚？混入　茅ケ崎のスーパー
(朝日新聞デジタル)　07月21日 03:00
ちりめんパックにフグ混入、愛知　スーパーが自主回収
(共同通信)　06月10日 17:02</t>
    <phoneticPr fontId="16"/>
  </si>
  <si>
    <t>https://news.goo.ne.jp/article/yomiuri/nation/20220721-567-OYT1T50151.html</t>
    <phoneticPr fontId="16"/>
  </si>
  <si>
    <t>神奈川県</t>
    <rPh sb="0" eb="4">
      <t>カナガワケン</t>
    </rPh>
    <phoneticPr fontId="16"/>
  </si>
  <si>
    <t>浜松市の焼肉店で食中毒　8日に食事した客4人に症状　保健所は注意呼び掛け</t>
    <phoneticPr fontId="16"/>
  </si>
  <si>
    <t>静岡県</t>
    <rPh sb="0" eb="2">
      <t>シズオカケン</t>
    </rPh>
    <phoneticPr fontId="16"/>
  </si>
  <si>
    <t>浜松市の飲食店を利用した客4人が食中毒と診断され、保健所はこの店に営業禁止を命じました。
 食中毒が発生したのは浜松市東区にある飲食店「個室焼肉　暖」です。8日に食事をした5人のグループの内4人が下痢や腹痛、発熱などの症状を訴えました。保健所が検査をした結果、この内2人から食中毒の原因となる細菌が検出されました。保健所は衛生状況の改善が確認されるまでの間、店を営業禁止としました。　保健所はバーベキューや焼肉をする際には、生肉に触れたトングや箸で焼いた後の肉に触れないよう注意を呼び掛けています。</t>
    <phoneticPr fontId="16"/>
  </si>
  <si>
    <t>https://news.yahoo.co.jp/articles/1183b751ff56af72722bd8cc46fbd08e380bf4ec</t>
    <phoneticPr fontId="16"/>
  </si>
  <si>
    <t>静岡朝日テレビ</t>
    <rPh sb="0" eb="2">
      <t>シズオカ</t>
    </rPh>
    <rPh sb="2" eb="4">
      <t>アサヒ</t>
    </rPh>
    <phoneticPr fontId="16"/>
  </si>
  <si>
    <t>税務大学校で集団食中毒、O121検出も…食堂を営業停止処分　千葉・船橋</t>
    <phoneticPr fontId="16"/>
  </si>
  <si>
    <t>千葉県船橋市は18日、同市行田の税務大学校東京研修所の食堂で食事をした18～22歳の寮生13人が下痢や血便などの症状を訴え、そのうち5人と調理者2人の計7人から食中毒の原因となる腸管出血性大腸菌O121が検出されたと発表した。
　市は、同食堂で6月22日に出された料理が原因の食中毒と断定。同大学校が委託するコンパスグループ・ジャパン（東京都）の同食堂での営業について、18日から3日間停止処分とした。</t>
    <phoneticPr fontId="16"/>
  </si>
  <si>
    <t>https://news.yahoo.co.jp/articles/6f194a05155f77a0faa3fa65560076a584f6af89</t>
    <phoneticPr fontId="16"/>
  </si>
  <si>
    <t>千葉県</t>
    <rPh sb="0" eb="3">
      <t>チバケン</t>
    </rPh>
    <phoneticPr fontId="16"/>
  </si>
  <si>
    <t>千葉日報</t>
    <rPh sb="0" eb="4">
      <t>チバニッポウ</t>
    </rPh>
    <phoneticPr fontId="16"/>
  </si>
  <si>
    <t>タイ・葬式ご飯で食中毒、250人以上が病院へ</t>
    <phoneticPr fontId="16"/>
  </si>
  <si>
    <r>
      <t xml:space="preserve">タイ北部ランパーン県ワンヌア区で行われた、100歳を越えて亡くなった方の葬式に参加した人々らが食中毒となり、病院へ向かいました。
報道によると、2022年7月17日に執り行われた葬式には700人ほどが参加しており、そのうち251人が食中毒で病院向い、数十人が入院。多くの人は、薬を受け取って帰宅しています。食中毒の原因は、葬式の参加者に配られた「赤豚ご飯（カオムーデーン  </t>
    </r>
    <r>
      <rPr>
        <b/>
        <sz val="16"/>
        <rFont val="Tahoma"/>
        <family val="3"/>
        <charset val="222"/>
      </rPr>
      <t>ข้าวหมูแดง</t>
    </r>
    <r>
      <rPr>
        <b/>
        <sz val="16"/>
        <rFont val="游ゴシック"/>
        <family val="3"/>
        <charset val="128"/>
      </rPr>
      <t xml:space="preserve">）」と考えられており、それを食べた人たちが下痢、嘔吐、倦怠感を覚え始めたとのことです。タイは現在雨季真っ只中で、食べ物が傷みやすい時期。食中毒にはご注意を。
</t>
    </r>
    <phoneticPr fontId="16"/>
  </si>
  <si>
    <t>タイランドハイパーリンク</t>
    <phoneticPr fontId="16"/>
  </si>
  <si>
    <t>タイ国</t>
    <rPh sb="2" eb="3">
      <t>クニ</t>
    </rPh>
    <phoneticPr fontId="16"/>
  </si>
  <si>
    <t>https://www.thaich.net/news/20220718if.htm</t>
    <phoneticPr fontId="16"/>
  </si>
  <si>
    <t>★食品医薬品安全処、ペプシゼロシュガーの悪臭について苦情調査…ロッテ七星飲料「異常なし」</t>
  </si>
  <si>
    <t xml:space="preserve">★韓国政府、外食産業育成…宅配ロボット規制を緩和し、外国人就職を拡大 - Yahoo!ニュース </t>
  </si>
  <si>
    <t>★しょうゆなど減塩政策に対応急がれる(コロンビア) ｜  - ジェトロ</t>
  </si>
  <si>
    <t>★英政府、食用昆虫認可の移行措置案を発表(英国) ｜ - ジェトロ</t>
  </si>
  <si>
    <t>★Xinhua Silk Road：中国酒類ブランドのTingHuaがノーベル賞受賞者を主任研究員として雇用</t>
  </si>
  <si>
    <t>★米ラム・ウェストン、21年末比15%高 外食需要に期待 - 日本経済新聞</t>
  </si>
  <si>
    <t>★上海で店内飲食が再開 利用時間は1時間半に限定（CNS（China News Service））</t>
  </si>
  <si>
    <t xml:space="preserve">★マレーシア:ジェトロKLが日本産食品プロモ、地場高級スーパーと提携 </t>
  </si>
  <si>
    <t xml:space="preserve">★タイ最大の乳製品メーカーの工場が閉鎖に。フォーモスは生産停止。（X-bomber Thailand） </t>
  </si>
  <si>
    <t>★大麻入り食品は他商品と区分、小売店に指示 - NNA ASIA・タイ・食品・飲料</t>
  </si>
  <si>
    <t>★ハーゲンダッツ、バニラ以外も11種販売停止 - NNA ASIA・インドネシア・食品・飲料</t>
  </si>
  <si>
    <t>https://www.wowkorea.jp/news/korea/2022/0721/10356934.html</t>
    <phoneticPr fontId="16"/>
  </si>
  <si>
    <t>https://news.yahoo.co.jp/articles/125e7ca64afa0e0d582bb8ae788060cbfe3fd5c7</t>
    <phoneticPr fontId="16"/>
  </si>
  <si>
    <t>https://www.jetro.go.jp/biznews/2022/07/496b71dbcb3488eb.html</t>
    <phoneticPr fontId="16"/>
  </si>
  <si>
    <t>https://www.jetro.go.jp/biznews/2022/07/e1cd79654339bb2b.html</t>
    <phoneticPr fontId="16"/>
  </si>
  <si>
    <t>https://kyodonewsprwire.jp/release/202207193995</t>
    <phoneticPr fontId="16"/>
  </si>
  <si>
    <t>https://www.nikkei.com/article/DGXZQOUB194X20Z10C22A7000000/</t>
    <phoneticPr fontId="16"/>
  </si>
  <si>
    <t>https://news.yahoo.co.jp/articles/af13e4f82e013a40b4d5f64deda48986fb7ad3e9</t>
    <phoneticPr fontId="16"/>
  </si>
  <si>
    <t>https://www.asiax.biz/news/60695/</t>
    <phoneticPr fontId="16"/>
  </si>
  <si>
    <t>https://www.nna.jp/news/show/2364808</t>
    <phoneticPr fontId="16"/>
  </si>
  <si>
    <t>https://www.nna.jp/news/show/2366882</t>
    <phoneticPr fontId="16"/>
  </si>
  <si>
    <t>ロッテ七星飲料が製造する炭酸飲料‘ペプシゼロシュガー’から悪臭がするという苦情が寄せられた。食品医薬品安全処（食薬処）は調査に着手した。21日、食薬処と業界などによると、最近、キョンギド（京畿道）のある地方自治体に当該苦情が寄せられ、自主調査を行っている。食薬処も他の地域の同じ製品を回収し、比較調査を行っている。これは最近、SNSにペプシゼロシュガーのペットボトル内から変な匂いがするという不満が相次いで提起されていることと無関係ではない。ロッテ七星飲料はこれに関して「ペプシゼロシュガー500mL製品のペットボトル容器と蓋などから異臭（変な匂い）がする状況で、内容物の品質や味、香りには全く異常はない」と明らかにした。
続いて「最近、梅雨にともなう高温多湿な環境で製品を流通するなど、保管過程上の問題と把握しており、他の可能性も念頭に置いて総合的に原因を分析している」と述べた。
現在、ロッテ七星飲料は消費者の要請がある場合、当該製品を交換している。
2022/07/21 21:49配信  Copyright(C) herald wowkorea.jp 83</t>
    <phoneticPr fontId="16"/>
  </si>
  <si>
    <t>韓国政府が外食産業の先導国家として飛躍するために今後５年間約９３００億ウォン（約９７９億円）を投じる。
これを通じてフードテックのユニコーン企業（企業価値１０億ドル以上のスタートアップ）１０社、売り上げ１兆ウォン以上である外食企業５社、外食企業海外店舗数５０００カ所の達成を目指す。農林畜産食品部は２０日、このような内容を盛り込んだ「外食産業革新プラス対策」を発表した。まず、外食産業の革新を妨げる規制改善を推進する。来年までに宅配ロボットの歩道通行が可能になるように「知能型ロボット法」と「道路交通法」を改正する。訪問就職資格（Ｈ－２）外国人の就職許容業種を韓国料理・外国食など一部から外食業全体に拡大する。また、外食分野のフードテック研究・開発支援を増やし、関連スタートアップ製品の商用化を支援する予定だ。
韓国国内の外食企業の世界化も支援する。有望な海外進出国家に「商談デスク」を運営し、韓流コンテンツと海外有名インフルアンサーを活用して国内の外食ブランドの認知度を高める計画だ。
外食産業が農業と共生できるように農水産食品取引所（ｅａＴ）システムと農食品オンライン取引所を活用して企業と生産者間食材料の直取引を活性化する方針だ。農食品オンライン取引所は来年構築する。同時に、外食企業が食材料として地域特産物や地域農産物（ローカルフード）を利用するように誘導し、郷土料理の簡便式商品化を支援して農村観光と地域外食景気を活性化する。農食品部のヤン・ジュピル食品産業政策官は「その間新型コロナとグローバルサプライチェーンの危機によって萎縮していた外食産業が未来の成長産業として飛躍できることを期待している」と話した。</t>
    <phoneticPr fontId="16"/>
  </si>
  <si>
    <t>コロンビアで、国民の塩分摂取量低減を目指して2020年に公付した59の食品への塩分含有量規制が2022年11月に第1段階の順守期限を迎える。しょうゆや調味料など代表的な日本食材を扱う関連企業でも、製造元との成分調整の交渉などで困難な対応が迫られている。
同国保健省が2020年11月9日に交付した決議2013号では、2022年11月9日（第1段階）、2024年11月9日（第2段階）までに、食品ごとの最大ナトリウム含有量を各段階で定めた数値内とすることを求めている（添付資料表参照）。同数値を順守していない食品は、第1段階で2022年11月9日までに、第2段階では2025年11月9日までに市場から撤去することとなっており、販売ができなくなる。このほか、2021年6月16日付決議810号では、ラベルの栄養表示に100グラム当たりと、1食当たりのナトリウム含有量（ミリグラム）をそれぞれ明記することを義務付けている。同ラベル表示義務は2022年12月16日まで猶予を設けている。
日本から現在輸入している商品では、シリアル、マヨネーズ、しょうゆベース調味料、ソース、カレーペースト、スープベースなどが対象になるとみられる。当地通関統計によると、2021年にこれらの商品の日本からの輸入額は約35万ドル、米国からはしょうゆだけで約71万ドルが輸入されている。
アジア食材を専門に扱う輸入会社によると、減塩タイプのしょうゆでも第2段階の数値を超えてしまう。また、同社の販売先の大手小売店の中には2022年8月以降、数値を超える商品の納入を行わないと通知しているところもあるという。対応が迫られているのはアジア食材関連だけではない。一般食材を扱っているある卸売会社も既に顧客から基準内の食品の納入を求められるようになった。現在、この減塩政策と通貨ペソ安は食品輸入ビジネスにとって二重の困難になっていると指摘する。市場に浸透した商品の成分を各社が変更するのは産業全体にとって大きな負担となるはずだが、現在までにあまりそれに関連する報道などはなく、11月までに対応の動きは加速すると予想される。ある地場のソースメーカーはこれから対応するというが、必要ならば味を変えずに塩分の配合を変えることになろうと話している。食品関連会社では、コロンビアのこの規制は諸外国と比べて厳しく、短期間での達成は困難ではないかとの見方も多くある。</t>
    <phoneticPr fontId="16"/>
  </si>
  <si>
    <t>英国食品基準庁は7月13日、食用昆虫の新規食品（Novel Foods）認可の移行措置の変更に関するパブリックコメント外部サイトへ、新しいウィンドウで開きますの募集を開始した。2021年8月に、食品基準庁は食用昆虫認可の移行措置が終了した旨の通知を出していたが、この通知は誤りで移行措置は引き続き有効だとした上で、新たな移行措置案を発表し、2022年8月10日まで意見を募集している（英国食品基準庁の同日付ニュース外部サイトへ、新しいウィンドウで開きます）。
食用昆虫の新規食品認可について、新規食品規則（後述の「維持されたEU法」に該当）（EU）2015/2283第35条外部サイトへ、新しいウィンドウで開きます第2項により、2018年1月1日までに適法に上市（市場投入）され、2019年1月1日までにEUに認可申請が行われた食用昆虫は、欧州委員会が認可に関する判断を下すまでの間、上市を引き続き認めるという移行措置が定められている（2022年7月13日付パブリックコメント公募案内PDFファイル(外部サイトへ、新しいウィンドウで開きます)パブリックコメントで提案されている新たな移行措置案は、英国法および英国市場との整合を取るため、2018年1月1日までにEU域内あるいは英国内で販売され、2019年1月1日までにEUに認可申請が行われた食用昆虫について、2023年12月31日までに英国（北アイルランドを除く）に認可申請を行えば、英国当局が認可の判断を下すまでの間、引き続き英国での上市を認めるというものだ。食品基準庁が2022年1月に公表した代替タンパク質に関する調査PDFファイル(外部サイトへ、新しいウィンドウで開きます)では、肉代替という観点から、健康的で持続可能な食品に対する英国消費者の関心と需要が高まっており、食用昆虫を試食してみたい英国消費者は約4分の1になるとされている（2022年3月15日付地域・分析レポート参照）。英国食用昆虫協会のニック・ルソー代表は「昆虫食分野は継続的に成長しており、われわれの調査によると、適切に飼育され、製造された食用昆虫製品は、環境を意識する消費者に対して、栄養があり、おいしく、安全な食料を提供し、必要タンパク質量の相当な割合を満たすことができる」としている（英国食品基準庁の7月13日付ニュース外部サイトへ、新しいウィンドウで開きます）。英国では、EU離脱の移行期間終了時点で適用されていたEU法が「維持されたEU法（retained EU law）」として、移行期間終了後も英国国内法として適用されている（2022年2月1日記事参照）。今回の移行措置案は、「維持されたEU法」と英国国内法の整合を取ることが１つの目的とされているが、動物飼料・食品接触材・抽出溶媒それぞれに関する「維持されたEU法」へ技術的修正を行う法案についても、同日付でパブリックコメント外部サイトへ、新しいウィンドウで開きますの募集が開始されている。</t>
    <phoneticPr fontId="16"/>
  </si>
  <si>
    <t>Qinghai Spring Medicinal Resources Technology Co., Ltd.（Qinghai Spring、600381.SH）は、同社酒類ブランドTingHuaの主任研究員として、ノーベル賞受賞者のフェリド・ムラド（Ferid Murad）、アーリー・ウォーシェル（Arieh Warshel）両氏を雇用したとこのほど発表した。ノーベル賞の公式サイトによると、1936年米インディアナ州生まれのフェリド・ムラド氏は、心臓血管系内の情報伝達分子としての一酸化窒素の発見で、1988年のノーベル生理学・医学賞を共同受賞した。生体分子の機能性に関する計算科学的研究のパイオニアとして知られるアーリー・ウォーシェル氏は、「複雑な化学系のマルチスケールモデル開発」で、2013年のノーベル化学賞を受賞した。ムラド氏は、学際的な科学的手法を使うことで、酒造りのような日常生活の環境の中にある一酸化窒素などの物質の幅広い応用に関する研究と検証でチームを指導したいと語った。
一方、ウォーシェル氏は、自分が率いるチームが実現した科学的研究の結果が、TingHua白酒など中国酒の醸造技術をさらに改善するための多次元の参考になるとみている。Qinghai SpringのZhang Xuefeng会長によると、ノーベル賞受賞者との協働は酒造産業のより深い研究と探求に取り組むという同ブランドのコミットメントを示すものだという。業界関係者はまた、2人のノーベル賞受賞者とQinghai Springの協力関係が世界市場での中国白酒の販売促進に積極的な役割を果たすとみている。
オリジナルリンク：https://en.imsilkroad.com/p/329086.html を参照</t>
    <phoneticPr fontId="16"/>
  </si>
  <si>
    <t>大手加工食品メーカーの米ラム・ウェストン・ホールディングス株の値動きが堅調だ。18日時点の株価は2021年末比で15%上昇し、米S&amp;P500種株価指数が2割下落する中で逆行高となっている。新型コロナウイルス禍からの経済正常化で外食チェーンなどの業務向け食品の需要が高まるとの業績成長期待から買いが広がっている。同社は北米最大手の冷凍ポテト専門の食品メーカー。レストランや家庭などに向け、フライドポテトなど冷凍ポテト製品の製造や流通、販売を手掛ける。欧州やアジアなど100カ国以上で事業を展開する。
外食チェーンなどの業務向けの販売が主力事業で、世界的な経済再開の動きは追い風だ。原材料費は上昇するが、会社側は商品価格に転嫁できていると話す。QUICK・ファクトセットによると、2023年5月期の純利益予想は4億2400万ドルと19年5月期の約4億7000万ドルに迫り、コロナ禍前の水準に回復する見通しだ。
東海東京調査センターの長田清英チーフストラテジストは「自社で農場を所有しており、製造から販売まで一気通貫で手がけて商品のコストを抑えられる独自の強みがある。競合他社も少ないため、業績拡大は続きそうだ」と話す。</t>
    <phoneticPr fontId="16"/>
  </si>
  <si>
    <t>中国・上海市で飲食店内の食事が再開した6月29日の正午、市中心部の観光エリア・豫園（Yuyuan）周辺にある火鍋チェーン店「海底撈（Haidilao）」に会社員の龐岩（Pang Yan）さん（仮名）が同僚と訪れた。「この火鍋のにおいが懐かしい！」と喜びの声をあげ、「デリバリーで食事を注文することもできるけど、店で食べる雰囲気はやっぱり違うよ」と満足げだった。　入店時には検温や手指の消毒をして、店内の座席は間隔を空けて座る。海底撈の程偉（Cheng Wei）店長は「最大で座席数の50％まで受け入れています。予約されるお客が多いですね」と笑顔を浮かべる。
　上海市では6月29日から、感染リスクが低い地域または過去1週間に感染者が出ていない地域は、レストランでの外食を再開。高級上海料理の「緑波廊（Lu Bo Lang）」や小籠包で有名な「南翔（Nanxiang）饅頭店」、精進料理の「春風松月楼（Chunfeng Songyuelou）」、さらに「松鶴楼（Songhelou）麺館」「德興（Dexing）菜館」「和豊楼（Hefenglou）」「老桐椿（Laotongchun）」などの老舗料理店に多くの客が「この日を待っていた」と詰めかけた。
「緑波廊」の陸亜明（Lu Yaming）社長は「従業員の兼状態は毎日確認し、店内は換気や清掃を徹底しています。お客さまが一斉に多く来られた場合、整理番号を渡して外で買い物などをしてもらい、順番が近づいたらスタッフが電話をしています」という。
　外食再開と言っても食事時間は1時間半程度に制限されている。程さんは「お客さまに来店時にお知らせしているだけ。皆さん、ご自身で時間のルールを守っています」と話す。(c)CNS/JCM/AFPBB News※この記事は、CNS（China News Service）のニュースをJCMが日本語訳したものです。CNSは1952年に設立された中華人民共和国の国営通信社です。</t>
    <phoneticPr fontId="16"/>
  </si>
  <si>
    <t>日本貿易振興機構（ジェトロ）クアラルンプール事務所は、7月14日から8月7日まで地場高級スーパーマーケット経営会社、ザ・フード・パーベイヤーと提携して日本産食品のプロモーションを実施すると発表した。 
　JETROが以前から行っているECポータルを用いた日本産食品の販売促進を目的とする「JAPAN MALL事業」の一環で、今年度では最初の実施となる。ザ・フード・パーベイヤーは▽ビレッジ・グローサー▽ベンズ・インデペンデント・グローサー（BIG）▽BSCファインフーズ▽レジャー・グローサー▽パサラヤOTK――の5つの高級スーパーマーケット・ブランドを首都圏クランバレー、ジョホールバル、ペナンで30店舗以上運営している。
 　 日本産のもち、ゼリー、グミなどの菓子類、ナッツ、ドライフルーツ、抹茶アーモンドなどのスナック、ソース、味噌、みりん、柚子こしょうなどの調味料、ラーメン、おかゆ、鍋スープなどの加工食品、緑茶、果汁入りはちみつなどの飲料を販売する。
 　ザ・フード・パーベイヤーの自社ECサイト「Bites Shop」や大手ECサイトのショッピー及びラザダ内に開設したBIGショップ、そしてビレッジ・グローサーの創業者が設立した別ブランドの高級食料品スーパー、ザ・フード・マーチャントのハッピーフレッシュECショップで取り扱う。またBIGパブリカ店及びザ・フード・マーチャント・ブキジャリル店で実店舗販売を行う。</t>
    <phoneticPr fontId="16"/>
  </si>
  <si>
    <t>https://x-bomberth.com/20220719formos/</t>
    <phoneticPr fontId="16"/>
  </si>
  <si>
    <t>フリースランドカンピーナ（タイランド）社は、「Foremost（フォーモス）」ブランドの低温殺菌ミルクの生産と販売を停止すると発表しました。
最近、スーパーマーケットでフォーモスが売りに出されていないことがタイネット界隈で話題となり、同社の発表に至りました。
公式サイトでは、7月1日よりラックシーにある工場を閉鎖し、低温殺菌ミルクが現在生産されていないことに言及しています。しかし、消費者は依然として全国のスーパーマーケットで、同社の他の主要な乳製品を購入できると付け加えています。フリースランドカンピーナ（タイランド）社は、UHT牛乳、低温殺菌牛乳、コンデンスミルク、レディトゥドリンクヨーグルトを販売する、国内最大の乳製品生産工場です。フォーモスの他に、同社はalcon、Debic、Ship、MyBoyなどのブランドを製造および販売しています。オランダの多国籍企業は1956年にタイ部門を立ち上げ、滅菌ミルク、UHTミルク、乳製品で国内最大シェアを獲得しました。しかし事業開発局のデータによると、フリースランドカンピーナ（タイランド）社は2021年に13.6億バーツの純損失を被り、2020年の利益から180％減少し、今回の事業縮小となったと付けくわえています。
うちの娘も飲んでいたブランドだったので残念です。以前、日本でも牛乳が売れなくて、それでも乳は搾り続けないといけないので、そのまま大量に放棄していたニュースを映像を見たことがあります。世の中には食べれない人もいる中、上手くいかないものですね。</t>
    <phoneticPr fontId="16"/>
  </si>
  <si>
    <t>大麻入り食品は他商品と区分、小売店に指示
タイの保健省食品医薬品委員会（ＦＤＡ）は17日、コンビニエンスストアや商業施設など小売業者に対し、大麻入り食品・飲料と他の商品の陳列棚を明確に区分し、20歳未満の未成年者に販売しないよう指示した。子どもが大麻入りのスナック菓子を誤って食べて体調が悪くなる事故があっ…
関連国・地域： タイ
関連業種： 食品・飲料／小売り・卸売り</t>
    <phoneticPr fontId="16"/>
  </si>
  <si>
    <t>ハーゲンダッツ、バニラ以外も11種販売停止
インドネシアで高級アイスクリーム「ハーゲンダッツ」を販売するハーゲンダッツ・インドネシアは20日、アイスクリーム11種の販売を一時停止すると明らかにした。医薬品食品監督庁（ＢＰＯＭ）が19日、フランスから輸入された「ハーゲンダッツ」のバニラアイスクリームについて、基…
関連国・地域： インドネシア
関連業種： 食品・飲料／小売り・卸売り／社会・事件</t>
    <phoneticPr fontId="16"/>
  </si>
  <si>
    <t>韓国</t>
    <rPh sb="0" eb="2">
      <t>カンコク</t>
    </rPh>
    <phoneticPr fontId="16"/>
  </si>
  <si>
    <t>コロンビア</t>
    <phoneticPr fontId="16"/>
  </si>
  <si>
    <t>英国</t>
    <rPh sb="0" eb="2">
      <t>エイコク</t>
    </rPh>
    <phoneticPr fontId="16"/>
  </si>
  <si>
    <t>中國</t>
    <rPh sb="0" eb="2">
      <t>チュウゴク</t>
    </rPh>
    <phoneticPr fontId="16"/>
  </si>
  <si>
    <t>米国</t>
    <rPh sb="0" eb="2">
      <t>ベイコク</t>
    </rPh>
    <phoneticPr fontId="16"/>
  </si>
  <si>
    <t>マレーシア</t>
    <phoneticPr fontId="16"/>
  </si>
  <si>
    <t>タイ</t>
    <phoneticPr fontId="16"/>
  </si>
  <si>
    <t>インドネシア</t>
    <phoneticPr fontId="16"/>
  </si>
  <si>
    <t>22年の外食市場は拡大　料飲店は「前年比69.3％増」と予想　　富士経済の調査</t>
    <phoneticPr fontId="16"/>
  </si>
  <si>
    <t>富士経済は、外食産業の国内市場について調査を実施した。その結果、2022年の「料飲店」市場は、前年比で69.3％増えると予測している。専門性の高い業態を中心に、客足が戻りつつあることなどを理由に挙げた。この調査では、「料飲店」「ファミリーレストラン」「喫茶」「西洋料理」「日本料理」「東洋料理」「エスニック料理」「宿泊宴会場」といった8カテゴリー68業態の市場について、現状を調査。今後を予想している。21年の「料飲店」は、営業時間の短縮や酒類提供時間の制限、宴会需要の減退などにより都市部の店舗が苦戦した。上位企業の業態転換や不採算店舗の整理によって店舗数も減少。市場は大幅に縮小する結果となっている。
　一方の22年は、営業時間が通常に戻りつつあることから客数が回復し、居酒屋や炉端焼などが好調だ。少人数での利用が多いやきとり専門店やクラフトビールレストランなど専門性の高い業態でも需要獲得が進んでいて、市場は前年比69.3％増が見込まれるという。
「ファミリーレストラン」市場は前年比5.8％へ
　21年の「ファミリーレストラン」は、営業時間短縮や臨時休業で都市部を中心に客数が減少。特に単価の高いディナーが落ち込んだ。テークアウトやデリバリーで需要獲得への動きがみられたものの、市場は前年比2桁減となった。
　22年は、時短営業の解除によって客数が回復に向かっている。ディナーのアルコール需要増加もプラス要因となり、市場は前年比5.8％増が見込まれる。
「喫茶」市場は拡大へ
　21年の「喫茶」は、在宅勤務の定着によって低価格型コーヒーショップを中心にオフィス街や繁華街立地の店舗で客数が減少。コロナ禍以前への回復には至らず、前年比8.4％増となった。　22年は、各社がコーヒー豆などの店頭販売やフードメニューの拡充による客単価の向上に取り組み、新規出店も増加していることから、市場拡大が予想される。</t>
    <phoneticPr fontId="16"/>
  </si>
  <si>
    <t>マルキョウが九州農政局より指導～中国産焼鳥の原産地表記せず</t>
    <phoneticPr fontId="16"/>
  </si>
  <si>
    <t>（株）マルキョウは９日、自社で販売していた焼き鳥（商品名：炭火焼鳥「かわ・もも」）について、農林水産省九州農政局より不適切表示を行って販売していたことで、食品表示法に基づき、表示の是正について指示を受けていたことを発表した。これは同局の立ち入り検査で判明した。
　同社は今年５月23日から7月19日までの間、自社惣菜センターで小分けした焼鳥について、焼鳥の原材料と原産国「中国」を表示せず、同社の92店舗で８万8,649パック販売していた。同社はこの指導を重く受け止め、再発防止に向けて真しに取り組んでいきたいとしている。</t>
    <phoneticPr fontId="16"/>
  </si>
  <si>
    <t>今度は冷凍マグロ2万匹以上に不適正表示！まだまだ増えそうな「産地偽装」の闇</t>
    <phoneticPr fontId="16"/>
  </si>
  <si>
    <t>　東京の水産加工会社「築地魚市場」が2万匹以上の冷凍メバチマグロの原産地を偽って販売していたとして、農林水産省は7月15日、食品表示法に基づく是正などを求める指示を出したことが明らかとなった。　アサリにワカメにウナギなど今年に入って多くの産地偽装が問題となっているが、今後さらに増える可能性もあるという。
「農水省によると、同社は豊洲市場に7社しかない“セリ”で販売する大卸の1つで、133社の仲卸業者へ少なくとも2018年4月〜21年10月に販売した2万3530匹の冷凍メバチマグロについて、中国産を台湾産、バヌアツ産を台湾産、中国産を日本太平洋産と表示するなど不適切な表示があったといいます。築地魚市場の担当者は『食品表示制度を守らなければいけないという認識がなかった』と話しており、扱う冷凍マグロの2割で表示が異なっていたとみられています」（社会部記者）
　今年1月に熊本県産アサリの97%が外国産だった可能性が高いことが明るみになると、奈良県のウナギ料理店が中国産を国産と偽っていたことや、静岡の食品加工会社が外国産ワカメを鳴門産と偽っていたことが次々と発覚。それだけにネット上では、《アサリもそうだけど、これだけ大量に長期間にわたって偽装をしているのなら明確に悪意がある。それが是正指示で済まされる意味が分からない》《水産業者では産地偽装が横行しているし、同業者のタレコミがなければ分からない状態。もっと産地偽装を厳しく罰して抑止力を与えるべきだと思う》など厳罰化を求める声も少なくない。
「これだけ産地偽装が連続で発覚すると、自分たちの食べているものが本当に正しい産地が表示されているか疑心暗鬼になってしまいますよね。しかし、今後、さらに産地偽装が増えるかもしれません。というのも、原油の高騰によって水産物の価格も値上がりしているため、できるだけ消費者に手にとってもらえるように産地を偽装して販売する業者がさらに出てくる可能性があるのです。大卸でさえ食品表示制度を守る認識がないほどコンプライアンス意識が低かったわけですからね…」</t>
    <phoneticPr fontId="16"/>
  </si>
  <si>
    <t>「食品表示基準Ｑ＆Ａ」が改正されました。（2022.6.15）</t>
    <phoneticPr fontId="16"/>
  </si>
  <si>
    <t>令和4年6月15日に、「食品表示基準Ｑ＆Ａ」（平成27年3月30日消食表第140号）が改正されました。
＜主な改正内容＞
　近年の新たな魚種の輸入・流通の拡大、分類学的研究の進展による魚介類の名称の変更などを踏まえ、別添「魚介類の名称のガイドライン」におけるエビやカニなどの甲殻類の名称について所要の改正が行われました。
〔新規収載〕
○「食品表示基準Ｑ＆Ａ」の一部改正について（令和4年6月15日消食表第243号）
〔改正通知〕
○食品表示基準Ｑ＆Ａについて（平成27年3月30日消食表第140号）
※省庁別の制度動向や法律改正の詳細な内容はこちら（食品表示コンシェルジュ）</t>
    <phoneticPr fontId="16"/>
  </si>
  <si>
    <t>「カロリーゼロ」は本当にゼロなの？</t>
    <phoneticPr fontId="16"/>
  </si>
  <si>
    <t>「カロリーゼロ」の定義とは？
栄養成分表示において、カロリーゼロと謳うことができるのは「100gあたり（飲料の場合は100mLあたり）5kcal未満」のものだけです。カロリーゼロと表示されていても必ずしも0kcalというわけではなく、商品によっては少量のカロリーが含まれていることがあります。
普段何気なく使っているカロリーという言葉ですが「そもそもカロリーって何だっけ？」と思う方もいるかもしれません。カロリーとは熱量を表す単位で、1Ｌの水の温度を1℃上げるために必要なエネルギーが1kcal（１キロカロリー）となります。
摂取カロリーが消費カロリーを上回ると、消費されなかったエネルギーが身体に蓄積されてしまい、肥満の原因になります。余分な脂肪や体重を減らすためには、摂取カロリーを減らす、もしくは消費カロリーを増やすことが必要です。
カロリーゼロとよく似た言葉に「カロリーオフ」がありますが、これは100gあたり40kcal以下（飲料の場合は100mLあたり20kcal以下）であることを表しています。この基準を満たせば、「低カロリー」「ライト」と表示することも可能です。
つまり、カロリーオフの表記がある清涼飲料水であっても、500mL飲めば100kcal摂取する可能性があるということですね。</t>
    <phoneticPr fontId="16"/>
  </si>
  <si>
    <t>機能性表示食7/24現在　5,665品目です　(A18,A89,A178,A217を除く)</t>
    <phoneticPr fontId="16"/>
  </si>
  <si>
    <t>小松菜 一部残留農薬基準値超過</t>
    <phoneticPr fontId="16"/>
  </si>
  <si>
    <t>https://www.foods-ch.com/anzen/kt_43891/</t>
    <phoneticPr fontId="16"/>
  </si>
  <si>
    <t>7月3日～15日に出荷販売した「小松菜」において、基準値を超えるフェニトロチオンが検出されたため、回収する。今回検出された成分を原因とした健康上の影響は出ないと考えらる。これまで健康被害の報告はない。(リコールプラス)
【対象】
商品名　小松菜　内容量　200g　　形態　　袋詰め
生産地　群馬県太田市産
JANコード　4908320011309
販売期間　7月4日～21日
下記の各市場へ7月3日～15日出荷販売　群馬県央青果・前橋青果・熊谷青果・大宮中央青果・　JA全農青果東京C・東京シティ青果・東京青果・
東京新宿ベジフル・東京千住青果・東京多摩青果・横浜丸中青果・JA全農青果センター神奈川C・三条中央青果・上越青果・山梨中央青果・長野県連合青果長野支社
出荷合計数量　15,875袋出荷
【対処方法】
回収については市場で回収を行う。回収があった場合については返金にて対応。
問い合わせ先　JA太田市営農部　藪塚野菜センター　電話番号　0277-78-5201</t>
    <phoneticPr fontId="16"/>
  </si>
  <si>
    <t>洋菓子からアフラトキシン検出</t>
    <phoneticPr fontId="16"/>
  </si>
  <si>
    <t>https://www.shokukanken.com/news/safety/220722-1033.html</t>
    <phoneticPr fontId="16"/>
  </si>
  <si>
    <t>洋菓子から、"アフラトキシン"が検出されました。
【アフラトキシン類とは】
アフラトキシン類は、穀類、落花生、ナッツ類、とうもろこし、乾燥果実などに寄生するアスペルギルス属（Aspergillus, コウジカビ）の一部のかびが産生するかび毒であり、食品から検出される主要なものに4種類(B1、B2、G1、G2)あります。</t>
    <phoneticPr fontId="16"/>
  </si>
  <si>
    <t>Dole 「メキシコ産ブドウ 一部残留農薬基準超過」 回収</t>
    <phoneticPr fontId="16"/>
  </si>
  <si>
    <t>食品衛生法違反　残留農薬基準値の超過
・メキシコ産ブドウにおいてエテホンが残留基準値を超える濃度（3.1ｐｐｍ～3.9ppm）にて残留していることが判明したため　　食品衛生法第20条に該当	
  回収着手時点における　販売状況	
【販売地域】全国
【販売先】量販店および仲卸業者
【販売日】2022年6月29日～2022年7月8日
　回収に着手した年月日	2022-07-08</t>
    <phoneticPr fontId="16"/>
  </si>
  <si>
    <t>https://ifas.mhlw.go.jp/faspub/_link.do?i=IO_S020502&amp;p=RCL202201556</t>
    <phoneticPr fontId="16"/>
  </si>
  <si>
    <t>今週のお題(自ら出来る感染症予防)</t>
    <rPh sb="6" eb="7">
      <t>ミズカ</t>
    </rPh>
    <rPh sb="8" eb="10">
      <t>デキ</t>
    </rPh>
    <rPh sb="11" eb="14">
      <t>カンセンショウ</t>
    </rPh>
    <rPh sb="14" eb="16">
      <t>ヨボウ</t>
    </rPh>
    <phoneticPr fontId="5"/>
  </si>
  <si>
    <t>なぜ毎日、食品従事者は自らも病気予防を行うのでしょうか?</t>
    <rPh sb="2" eb="4">
      <t>マイニチ</t>
    </rPh>
    <rPh sb="5" eb="7">
      <t>ショクヒン</t>
    </rPh>
    <rPh sb="7" eb="10">
      <t>ジュウジシャ</t>
    </rPh>
    <rPh sb="11" eb="12">
      <t>ミズカ</t>
    </rPh>
    <rPh sb="14" eb="16">
      <t>ビョウキ</t>
    </rPh>
    <rPh sb="16" eb="18">
      <t>ヨボウ</t>
    </rPh>
    <rPh sb="19" eb="20">
      <t>オコナ</t>
    </rPh>
    <phoneticPr fontId="5"/>
  </si>
  <si>
    <t>↓　職場の先輩は以下のことを理解して　わかり易く　指導しましょう　↓</t>
    <phoneticPr fontId="5"/>
  </si>
  <si>
    <t>★食品提供の基本は、安全で美味しい食品を喜んで召し上がっていただく
ことです。
★安全な食品を提供するためには、病原菌や感染原因菌を身に付けない
ようにすることです。気温差の大きいときや風邪が流行しているときには、
罹ってしまうことはしょうがない。多少の病気でも忙しいから無理して仕事
に出よう。私が休んだら職場に迷惑をかける。
・・・これが今までの職場の雰囲気や働き方でした。しかし新型コロナウイル
スの世界的感染により事態は一変しました。働き方も変わります。手洗いを
しっかりして、体調不良時は休みましょう。</t>
    <rPh sb="1" eb="3">
      <t>ショクヒン</t>
    </rPh>
    <rPh sb="3" eb="5">
      <t>テイキョウ</t>
    </rPh>
    <rPh sb="6" eb="8">
      <t>キホン</t>
    </rPh>
    <rPh sb="10" eb="12">
      <t>アンゼン</t>
    </rPh>
    <rPh sb="13" eb="15">
      <t>オイ</t>
    </rPh>
    <rPh sb="17" eb="19">
      <t>ショクヒン</t>
    </rPh>
    <rPh sb="23" eb="24">
      <t>メ</t>
    </rPh>
    <rPh sb="25" eb="26">
      <t>ア</t>
    </rPh>
    <rPh sb="41" eb="43">
      <t>アンゼン</t>
    </rPh>
    <rPh sb="44" eb="46">
      <t>ショクヒン</t>
    </rPh>
    <rPh sb="47" eb="49">
      <t>テイキョウ</t>
    </rPh>
    <rPh sb="56" eb="59">
      <t>ビョウゲンキン</t>
    </rPh>
    <rPh sb="60" eb="62">
      <t>カンセン</t>
    </rPh>
    <rPh sb="62" eb="64">
      <t>ゲンイン</t>
    </rPh>
    <rPh sb="64" eb="65">
      <t>キン</t>
    </rPh>
    <rPh sb="66" eb="67">
      <t>ミ</t>
    </rPh>
    <rPh sb="68" eb="69">
      <t>ツ</t>
    </rPh>
    <rPh sb="83" eb="86">
      <t>キオンサ</t>
    </rPh>
    <rPh sb="87" eb="88">
      <t>オオ</t>
    </rPh>
    <rPh sb="93" eb="95">
      <t>カゼ</t>
    </rPh>
    <rPh sb="96" eb="98">
      <t>リュウコウ</t>
    </rPh>
    <rPh sb="108" eb="109">
      <t>カカ</t>
    </rPh>
    <rPh sb="124" eb="126">
      <t>タショウ</t>
    </rPh>
    <rPh sb="127" eb="129">
      <t>ビョウキ</t>
    </rPh>
    <rPh sb="131" eb="132">
      <t>イソガ</t>
    </rPh>
    <rPh sb="136" eb="138">
      <t>ムリ</t>
    </rPh>
    <rPh sb="140" eb="142">
      <t>シゴト</t>
    </rPh>
    <rPh sb="144" eb="145">
      <t>デ</t>
    </rPh>
    <rPh sb="148" eb="149">
      <t>ワタシ</t>
    </rPh>
    <rPh sb="150" eb="151">
      <t>ヤス</t>
    </rPh>
    <rPh sb="154" eb="156">
      <t>ショクバ</t>
    </rPh>
    <rPh sb="157" eb="159">
      <t>メイワク</t>
    </rPh>
    <rPh sb="171" eb="172">
      <t>イマ</t>
    </rPh>
    <rPh sb="175" eb="177">
      <t>ショクバ</t>
    </rPh>
    <rPh sb="178" eb="181">
      <t>フンイキ</t>
    </rPh>
    <rPh sb="182" eb="183">
      <t>ハタラ</t>
    </rPh>
    <rPh sb="184" eb="185">
      <t>カタ</t>
    </rPh>
    <rPh sb="192" eb="194">
      <t>シンガタ</t>
    </rPh>
    <rPh sb="203" eb="206">
      <t>セカイテキ</t>
    </rPh>
    <rPh sb="206" eb="208">
      <t>カンセン</t>
    </rPh>
    <rPh sb="211" eb="213">
      <t>ジタイ</t>
    </rPh>
    <rPh sb="214" eb="216">
      <t>イッペン</t>
    </rPh>
    <rPh sb="221" eb="222">
      <t>ハタラ</t>
    </rPh>
    <rPh sb="223" eb="224">
      <t>カタ</t>
    </rPh>
    <rPh sb="225" eb="226">
      <t>カ</t>
    </rPh>
    <rPh sb="231" eb="233">
      <t>テアラ</t>
    </rPh>
    <rPh sb="243" eb="245">
      <t>タイチョウ</t>
    </rPh>
    <rPh sb="245" eb="247">
      <t>フリョウ</t>
    </rPh>
    <rPh sb="247" eb="248">
      <t>ジ</t>
    </rPh>
    <rPh sb="249" eb="250">
      <t>ヤス</t>
    </rPh>
    <phoneticPr fontId="5"/>
  </si>
  <si>
    <r>
      <rPr>
        <b/>
        <sz val="14"/>
        <color theme="9" tint="-0.499984740745262"/>
        <rFont val="游ゴシック"/>
        <family val="3"/>
        <charset val="128"/>
      </rPr>
      <t>食中毒菌の黄色ブドウ球菌やO157、冬場に流行するノロウイルスなどについては、これまでも食品取扱上重要
な危害として注意してきました。感染様式や原因箇所がある程度明らかであったために重点的な予防や殺菌対
策ができていました。</t>
    </r>
    <r>
      <rPr>
        <b/>
        <sz val="12"/>
        <color theme="9" tint="-0.499984740745262"/>
        <rFont val="游ゴシック"/>
        <family val="3"/>
        <charset val="128"/>
      </rPr>
      <t xml:space="preserve">
</t>
    </r>
    <r>
      <rPr>
        <b/>
        <sz val="12"/>
        <rFont val="游ゴシック"/>
        <family val="3"/>
        <charset val="128"/>
      </rPr>
      <t xml:space="preserve">手抜きで希に事故は起きますが、しっかりルールを実施している職場では事故は起きません。
ところがウイルス性呼吸器感染症は、感染様式や汚染状態の解明が不十分です。感染力も最近より何倍も強いようです。　
簡単な手洗いで予防できていた今までの細菌対策では不十分です。
これからは考え方を少し変えましょう。
⇒私たちの周りにはウイルスが常にいます。これを防ぐのは、徹底した手洗いと殺菌消毒しかありません。
</t>
    </r>
    <r>
      <rPr>
        <b/>
        <sz val="14"/>
        <color theme="4" tint="-0.249977111117893"/>
        <rFont val="游ゴシック"/>
        <family val="3"/>
        <charset val="128"/>
      </rPr>
      <t>夏に向かってこの感染ピークが終息しても、秋から冬の風邪シーズンには、少なくとも第二波が来ます。
自分と職場を守るために、身についた手洗いと衛生マナーを習慣化しましょう。</t>
    </r>
    <phoneticPr fontId="106"/>
  </si>
  <si>
    <t>厚労省7/25月曜日掲載予定　今回は掲載なし</t>
    <rPh sb="0" eb="3">
      <t>コウロウショウ</t>
    </rPh>
    <rPh sb="7" eb="9">
      <t>ゲツヨウ</t>
    </rPh>
    <rPh sb="9" eb="10">
      <t>ヒ</t>
    </rPh>
    <rPh sb="10" eb="14">
      <t>ケイサイヨテイ</t>
    </rPh>
    <rPh sb="15" eb="17">
      <t>コンカイ</t>
    </rPh>
    <rPh sb="18" eb="20">
      <t>ケイサイ</t>
    </rPh>
    <phoneticPr fontId="3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</si>
</sst>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0_ "/>
    <numFmt numFmtId="177" formatCode="#,##0_ "/>
    <numFmt numFmtId="178" formatCode="yyyy&quot;年&quot;m&quot;月&quot;d&quot;日&quot;;@"/>
    <numFmt numFmtId="179" formatCode="m&quot;月&quot;d&quot;日&quot;;@"/>
    <numFmt numFmtId="180" formatCode="0.00;&quot;▲ &quot;0.00"/>
    <numFmt numFmtId="181" formatCode="0&quot;ヶ&quot;&quot;所&quot;"/>
    <numFmt numFmtId="182" formatCode="0;&quot;▲ &quot;0"/>
    <numFmt numFmtId="183" formatCode="&quot;+&quot;\ #,##0.00;&quot;-&quot;\ #,##0.00"/>
    <numFmt numFmtId="184" formatCode="0.0%"/>
    <numFmt numFmtId="185" formatCode="0_);[Red]\(0\)"/>
  </numFmts>
  <fonts count="233">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6"/>
      <name val="ＭＳ Ｐゴシック"/>
      <family val="3"/>
      <charset val="128"/>
    </font>
    <font>
      <sz val="11"/>
      <name val="ＭＳ Ｐゴシック"/>
      <family val="3"/>
      <charset val="128"/>
    </font>
    <font>
      <b/>
      <sz val="14"/>
      <color indexed="10"/>
      <name val="ＭＳ Ｐゴシック"/>
      <family val="3"/>
      <charset val="128"/>
    </font>
    <font>
      <u/>
      <sz val="11"/>
      <color indexed="12"/>
      <name val="ＭＳ Ｐゴシック"/>
      <family val="3"/>
      <charset val="128"/>
    </font>
    <font>
      <sz val="9"/>
      <name val="ＭＳ Ｐゴシック"/>
      <family val="3"/>
      <charset val="128"/>
    </font>
    <font>
      <sz val="12"/>
      <name val="ＭＳ Ｐゴシック"/>
      <family val="3"/>
      <charset val="128"/>
    </font>
    <font>
      <sz val="14"/>
      <color indexed="8"/>
      <name val="ＭＳ Ｐゴシック"/>
      <family val="3"/>
      <charset val="128"/>
    </font>
    <font>
      <sz val="8"/>
      <name val="ＭＳ Ｐゴシック"/>
      <family val="3"/>
      <charset val="128"/>
    </font>
    <font>
      <b/>
      <sz val="12"/>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indexed="9"/>
      <name val="ＭＳ Ｐゴシック"/>
      <family val="3"/>
      <charset val="128"/>
    </font>
    <font>
      <b/>
      <sz val="20"/>
      <name val="ＭＳ Ｐゴシック"/>
      <family val="3"/>
      <charset val="128"/>
    </font>
    <font>
      <sz val="16"/>
      <color indexed="18"/>
      <name val="ＭＳ Ｐゴシック"/>
      <family val="3"/>
      <charset val="128"/>
    </font>
    <font>
      <sz val="16"/>
      <color indexed="8"/>
      <name val="ＭＳ Ｐゴシック"/>
      <family val="3"/>
      <charset val="128"/>
    </font>
    <font>
      <sz val="16"/>
      <name val="ＭＳ Ｐゴシック"/>
      <family val="3"/>
      <charset val="128"/>
    </font>
    <font>
      <b/>
      <sz val="14.3"/>
      <color indexed="30"/>
      <name val="ＭＳ Ｐゴシック"/>
      <family val="3"/>
      <charset val="128"/>
    </font>
    <font>
      <b/>
      <sz val="11"/>
      <name val="ＭＳ Ｐゴシック"/>
      <family val="3"/>
      <charset val="128"/>
    </font>
    <font>
      <b/>
      <sz val="8"/>
      <name val="ＭＳ Ｐゴシック"/>
      <family val="3"/>
      <charset val="128"/>
    </font>
    <font>
      <sz val="14"/>
      <name val="ＭＳ Ｐゴシック"/>
      <family val="3"/>
      <charset val="128"/>
    </font>
    <font>
      <sz val="10"/>
      <name val="ＭＳ Ｐゴシック"/>
      <family val="3"/>
      <charset val="128"/>
    </font>
    <font>
      <sz val="18"/>
      <name val="ＭＳ Ｐゴシック"/>
      <family val="3"/>
      <charset val="128"/>
    </font>
    <font>
      <b/>
      <sz val="20"/>
      <color indexed="8"/>
      <name val="ＭＳ Ｐゴシック"/>
      <family val="3"/>
      <charset val="128"/>
    </font>
    <font>
      <b/>
      <u/>
      <sz val="16"/>
      <color indexed="18"/>
      <name val="ＭＳ Ｐゴシック"/>
      <family val="3"/>
      <charset val="128"/>
    </font>
    <font>
      <sz val="6"/>
      <name val="ＭＳ Ｐゴシック"/>
      <family val="3"/>
      <charset val="128"/>
    </font>
    <font>
      <sz val="9"/>
      <color indexed="8"/>
      <name val="Meiryo"/>
      <family val="3"/>
      <charset val="128"/>
    </font>
    <font>
      <b/>
      <sz val="18"/>
      <name val="ＭＳ Ｐゴシック"/>
      <family val="3"/>
      <charset val="128"/>
    </font>
    <font>
      <sz val="6"/>
      <name val="ＭＳ Ｐゴシック"/>
      <family val="3"/>
      <charset val="128"/>
    </font>
    <font>
      <b/>
      <sz val="14"/>
      <color indexed="9"/>
      <name val="ＭＳ Ｐゴシック"/>
      <family val="3"/>
      <charset val="128"/>
    </font>
    <font>
      <b/>
      <sz val="14"/>
      <name val="ＭＳ Ｐゴシック"/>
      <family val="3"/>
      <charset val="128"/>
    </font>
    <font>
      <sz val="10.75"/>
      <color indexed="63"/>
      <name val="ＭＳ ゴシック"/>
      <family val="3"/>
      <charset val="128"/>
    </font>
    <font>
      <b/>
      <sz val="12"/>
      <color indexed="8"/>
      <name val="ＭＳ Ｐゴシック"/>
      <family val="3"/>
      <charset val="128"/>
    </font>
    <font>
      <sz val="8"/>
      <color indexed="8"/>
      <name val="ＭＳ Ｐゴシック"/>
      <family val="3"/>
      <charset val="128"/>
    </font>
    <font>
      <sz val="11"/>
      <name val="メイリオ"/>
      <family val="3"/>
      <charset val="128"/>
    </font>
    <font>
      <sz val="10.1"/>
      <color indexed="22"/>
      <name val="メイリオ"/>
      <family val="3"/>
      <charset val="128"/>
    </font>
    <font>
      <sz val="11"/>
      <color indexed="23"/>
      <name val="ＭＳ Ｐゴシック"/>
      <family val="3"/>
      <charset val="128"/>
    </font>
    <font>
      <sz val="10.75"/>
      <color indexed="63"/>
      <name val="メイリオ"/>
      <family val="3"/>
      <charset val="128"/>
    </font>
    <font>
      <b/>
      <sz val="10"/>
      <color indexed="8"/>
      <name val="ＭＳ Ｐゴシック"/>
      <family val="3"/>
      <charset val="128"/>
    </font>
    <font>
      <sz val="9"/>
      <name val="Arial"/>
      <family val="2"/>
    </font>
    <font>
      <sz val="11"/>
      <name val="Arial"/>
      <family val="2"/>
    </font>
    <font>
      <sz val="11"/>
      <color indexed="22"/>
      <name val="ＭＳ Ｐゴシック"/>
      <family val="3"/>
      <charset val="128"/>
    </font>
    <font>
      <sz val="8"/>
      <color indexed="8"/>
      <name val="メイリオ"/>
      <family val="3"/>
      <charset val="128"/>
    </font>
    <font>
      <sz val="9"/>
      <color indexed="8"/>
      <name val="ＭＳ Ｐゴシック"/>
      <family val="3"/>
      <charset val="128"/>
    </font>
    <font>
      <sz val="9"/>
      <color indexed="10"/>
      <name val="ＭＳ Ｐゴシック"/>
      <family val="3"/>
      <charset val="128"/>
    </font>
    <font>
      <sz val="12"/>
      <color indexed="8"/>
      <name val="ＭＳ Ｐゴシック"/>
      <family val="3"/>
      <charset val="128"/>
    </font>
    <font>
      <b/>
      <sz val="12"/>
      <color indexed="9"/>
      <name val="ＭＳ Ｐゴシック"/>
      <family val="3"/>
      <charset val="128"/>
    </font>
    <font>
      <sz val="9"/>
      <color indexed="53"/>
      <name val="ＭＳ Ｐゴシック"/>
      <family val="3"/>
      <charset val="128"/>
    </font>
    <font>
      <sz val="9"/>
      <color indexed="60"/>
      <name val="ＭＳ Ｐゴシック"/>
      <family val="3"/>
      <charset val="128"/>
    </font>
    <font>
      <sz val="11"/>
      <color indexed="8"/>
      <name val="メイリオ"/>
      <family val="3"/>
      <charset val="128"/>
    </font>
    <font>
      <sz val="10"/>
      <color indexed="8"/>
      <name val="ＭＳ Ｐゴシック"/>
      <family val="3"/>
      <charset val="128"/>
    </font>
    <font>
      <b/>
      <sz val="12"/>
      <color indexed="53"/>
      <name val="ＭＳ Ｐゴシック"/>
      <family val="3"/>
      <charset val="128"/>
    </font>
    <font>
      <b/>
      <sz val="14"/>
      <color indexed="13"/>
      <name val="ＭＳ Ｐゴシック"/>
      <family val="3"/>
      <charset val="128"/>
    </font>
    <font>
      <b/>
      <sz val="20"/>
      <color indexed="10"/>
      <name val="ＭＳ Ｐゴシック"/>
      <family val="3"/>
      <charset val="128"/>
    </font>
    <font>
      <b/>
      <sz val="14"/>
      <color indexed="22"/>
      <name val="ＭＳ Ｐゴシック"/>
      <family val="3"/>
      <charset val="128"/>
    </font>
    <font>
      <b/>
      <sz val="18"/>
      <color indexed="10"/>
      <name val="ＭＳ Ｐゴシック"/>
      <family val="3"/>
      <charset val="128"/>
    </font>
    <font>
      <sz val="18"/>
      <color indexed="8"/>
      <name val="ＭＳ Ｐゴシック"/>
      <family val="3"/>
      <charset val="128"/>
    </font>
    <font>
      <b/>
      <sz val="18"/>
      <color indexed="16"/>
      <name val="ＭＳ Ｐゴシック"/>
      <family val="3"/>
      <charset val="128"/>
    </font>
    <font>
      <sz val="11"/>
      <color indexed="16"/>
      <name val="ＭＳ Ｐゴシック"/>
      <family val="3"/>
      <charset val="128"/>
    </font>
    <font>
      <b/>
      <sz val="16"/>
      <color indexed="16"/>
      <name val="ＭＳ Ｐゴシック"/>
      <family val="3"/>
      <charset val="128"/>
    </font>
    <font>
      <b/>
      <sz val="11"/>
      <color indexed="16"/>
      <name val="ＭＳ Ｐゴシック"/>
      <family val="3"/>
      <charset val="128"/>
    </font>
    <font>
      <b/>
      <sz val="18"/>
      <color indexed="60"/>
      <name val="ＭＳ Ｐゴシック"/>
      <family val="3"/>
      <charset val="128"/>
    </font>
    <font>
      <sz val="72"/>
      <color indexed="10"/>
      <name val="ＭＳ Ｐゴシック"/>
      <family val="3"/>
      <charset val="128"/>
    </font>
    <font>
      <b/>
      <sz val="16"/>
      <color indexed="10"/>
      <name val="ＭＳ Ｐゴシック"/>
      <family val="3"/>
      <charset val="128"/>
    </font>
    <font>
      <b/>
      <u/>
      <sz val="11"/>
      <color indexed="12"/>
      <name val="ＭＳ Ｐゴシック"/>
      <family val="3"/>
      <charset val="128"/>
    </font>
    <font>
      <sz val="11"/>
      <color theme="1"/>
      <name val="ＭＳ Ｐゴシック"/>
      <family val="3"/>
      <charset val="128"/>
      <scheme val="minor"/>
    </font>
    <font>
      <sz val="12.55"/>
      <color theme="1"/>
      <name val="Inherit"/>
      <family val="2"/>
    </font>
    <font>
      <sz val="12.55"/>
      <color theme="0"/>
      <name val="Inherit"/>
      <family val="2"/>
    </font>
    <font>
      <sz val="12.55"/>
      <color theme="0"/>
      <name val="ＭＳ Ｐゴシック"/>
      <family val="3"/>
      <charset val="128"/>
    </font>
    <font>
      <b/>
      <sz val="11"/>
      <color rgb="FFFF0000"/>
      <name val="ＭＳ Ｐゴシック"/>
      <family val="3"/>
      <charset val="128"/>
      <scheme val="minor"/>
    </font>
    <font>
      <b/>
      <sz val="12"/>
      <color rgb="FF222222"/>
      <name val="游ゴシック"/>
      <family val="3"/>
      <charset val="128"/>
    </font>
    <font>
      <b/>
      <sz val="11"/>
      <color theme="1"/>
      <name val="ＭＳ Ｐゴシック"/>
      <family val="3"/>
      <charset val="128"/>
      <scheme val="minor"/>
    </font>
    <font>
      <sz val="11"/>
      <color rgb="FFFF0000"/>
      <name val="ＭＳ Ｐゴシック"/>
      <family val="3"/>
      <charset val="128"/>
      <scheme val="minor"/>
    </font>
    <font>
      <b/>
      <sz val="12"/>
      <color rgb="FFFF0000"/>
      <name val="ＭＳ Ｐゴシック"/>
      <family val="3"/>
      <charset val="128"/>
    </font>
    <font>
      <sz val="10.5"/>
      <color theme="1"/>
      <name val="游明朝"/>
      <family val="1"/>
      <charset val="128"/>
    </font>
    <font>
      <sz val="7"/>
      <color theme="1"/>
      <name val="Times New Roman"/>
      <family val="1"/>
    </font>
    <font>
      <sz val="9"/>
      <color theme="1"/>
      <name val="游明朝"/>
      <family val="1"/>
      <charset val="128"/>
    </font>
    <font>
      <sz val="8"/>
      <color theme="1"/>
      <name val="游明朝"/>
      <family val="1"/>
      <charset val="128"/>
    </font>
    <font>
      <b/>
      <sz val="20"/>
      <color rgb="FFFFFFFF"/>
      <name val="&amp;quot"/>
      <family val="2"/>
    </font>
    <font>
      <sz val="12"/>
      <color rgb="FF333333"/>
      <name val="&amp;quot"/>
      <family val="2"/>
    </font>
    <font>
      <b/>
      <sz val="13.5"/>
      <color rgb="FF333333"/>
      <name val="&amp;quot"/>
      <family val="2"/>
    </font>
    <font>
      <b/>
      <sz val="12"/>
      <color rgb="FFFF0A0A"/>
      <name val="&amp;quot"/>
      <family val="2"/>
    </font>
    <font>
      <b/>
      <sz val="12"/>
      <color rgb="FF333333"/>
      <name val="&amp;quot"/>
      <family val="2"/>
    </font>
    <font>
      <sz val="12"/>
      <color rgb="FF333333"/>
      <name val="ＭＳ Ｐゴシック"/>
      <family val="3"/>
      <charset val="128"/>
    </font>
    <font>
      <b/>
      <sz val="12"/>
      <color rgb="FF333333"/>
      <name val="ＭＳ Ｐゴシック"/>
      <family val="3"/>
      <charset val="128"/>
    </font>
    <font>
      <b/>
      <sz val="12"/>
      <color rgb="FFFF0A0A"/>
      <name val="ＭＳ Ｐゴシック"/>
      <family val="3"/>
      <charset val="128"/>
    </font>
    <font>
      <b/>
      <sz val="11"/>
      <color rgb="FFFF0000"/>
      <name val="ＭＳ Ｐゴシック"/>
      <family val="3"/>
      <charset val="128"/>
    </font>
    <font>
      <sz val="10.5"/>
      <color rgb="FFFF0000"/>
      <name val="游明朝"/>
      <family val="1"/>
      <charset val="128"/>
    </font>
    <font>
      <b/>
      <sz val="12"/>
      <color rgb="FFFF0000"/>
      <name val="メイリオ"/>
      <family val="3"/>
      <charset val="128"/>
    </font>
    <font>
      <sz val="11"/>
      <color theme="1"/>
      <name val="Inherit"/>
      <family val="2"/>
    </font>
    <font>
      <sz val="11"/>
      <color theme="0"/>
      <name val="Inherit"/>
      <family val="2"/>
    </font>
    <font>
      <sz val="11"/>
      <color theme="0"/>
      <name val="ＭＳ Ｐゴシック"/>
      <family val="3"/>
      <charset val="128"/>
    </font>
    <font>
      <sz val="11"/>
      <color theme="1"/>
      <name val="游明朝"/>
      <family val="1"/>
      <charset val="128"/>
    </font>
    <font>
      <sz val="10"/>
      <color theme="0"/>
      <name val="Inherit"/>
      <family val="3"/>
      <charset val="128"/>
    </font>
    <font>
      <sz val="10"/>
      <color theme="0"/>
      <name val="ＭＳ Ｐゴシック"/>
      <family val="3"/>
      <charset val="128"/>
    </font>
    <font>
      <sz val="10"/>
      <color theme="0"/>
      <name val="Inherit"/>
      <family val="2"/>
    </font>
    <font>
      <sz val="11"/>
      <color rgb="FFFF0000"/>
      <name val="ＭＳ Ｐゴシック"/>
      <family val="3"/>
      <charset val="128"/>
    </font>
    <font>
      <b/>
      <sz val="14"/>
      <color theme="4"/>
      <name val="ＭＳ Ｐゴシック"/>
      <family val="3"/>
      <charset val="128"/>
    </font>
    <font>
      <sz val="11"/>
      <color theme="1"/>
      <name val="Meiryo"/>
      <family val="3"/>
      <charset val="128"/>
    </font>
    <font>
      <b/>
      <sz val="20"/>
      <name val="游ゴシック"/>
      <family val="3"/>
      <charset val="128"/>
    </font>
    <font>
      <b/>
      <sz val="16"/>
      <color theme="0"/>
      <name val="ＭＳ Ｐゴシック"/>
      <family val="3"/>
      <charset val="128"/>
    </font>
    <font>
      <sz val="6"/>
      <name val="ＭＳ Ｐゴシック"/>
      <family val="3"/>
      <charset val="128"/>
      <scheme val="minor"/>
    </font>
    <font>
      <b/>
      <sz val="16"/>
      <color theme="1"/>
      <name val="游明朝"/>
      <family val="1"/>
      <charset val="128"/>
    </font>
    <font>
      <b/>
      <sz val="16"/>
      <name val="ＭＳ Ｐゴシック"/>
      <family val="3"/>
      <charset val="128"/>
    </font>
    <font>
      <sz val="20"/>
      <name val="ＭＳ Ｐゴシック"/>
      <family val="3"/>
      <charset val="128"/>
    </font>
    <font>
      <b/>
      <sz val="22"/>
      <name val="ＭＳ Ｐゴシック"/>
      <family val="3"/>
      <charset val="128"/>
    </font>
    <font>
      <sz val="11"/>
      <name val="ＭＳ Ｐゴシック"/>
      <family val="3"/>
      <charset val="128"/>
      <scheme val="minor"/>
    </font>
    <font>
      <b/>
      <sz val="10"/>
      <name val="ＭＳ Ｐゴシック"/>
      <family val="3"/>
      <charset val="128"/>
    </font>
    <font>
      <b/>
      <sz val="16"/>
      <color indexed="18"/>
      <name val="ＭＳ Ｐゴシック"/>
      <family val="3"/>
      <charset val="128"/>
    </font>
    <font>
      <b/>
      <sz val="14"/>
      <color indexed="18"/>
      <name val="ＭＳ Ｐゴシック"/>
      <family val="3"/>
      <charset val="128"/>
    </font>
    <font>
      <b/>
      <sz val="11"/>
      <color indexed="8"/>
      <name val="ＭＳ Ｐゴシック"/>
      <family val="3"/>
      <charset val="128"/>
    </font>
    <font>
      <b/>
      <sz val="20"/>
      <color theme="0"/>
      <name val="ＭＳ Ｐゴシック"/>
      <family val="3"/>
      <charset val="128"/>
    </font>
    <font>
      <sz val="7"/>
      <color theme="1"/>
      <name val="游明朝"/>
      <family val="1"/>
      <charset val="128"/>
    </font>
    <font>
      <b/>
      <sz val="16"/>
      <color rgb="FFFF0000"/>
      <name val="游明朝"/>
      <family val="1"/>
      <charset val="128"/>
    </font>
    <font>
      <b/>
      <sz val="9"/>
      <color rgb="FF222222"/>
      <name val="Meiryo"/>
      <family val="3"/>
      <charset val="128"/>
    </font>
    <font>
      <b/>
      <sz val="11"/>
      <color indexed="63"/>
      <name val="ＭＳ Ｐゴシック"/>
      <family val="3"/>
      <charset val="128"/>
    </font>
    <font>
      <b/>
      <sz val="11.5"/>
      <name val="ＭＳ Ｐゴシック"/>
      <family val="3"/>
      <charset val="128"/>
    </font>
    <font>
      <b/>
      <sz val="12"/>
      <color theme="0"/>
      <name val="ＭＳ Ｐゴシック"/>
      <family val="3"/>
      <charset val="128"/>
    </font>
    <font>
      <sz val="10"/>
      <color rgb="FFFFC000"/>
      <name val="ＭＳ Ｐゴシック"/>
      <family val="3"/>
      <charset val="128"/>
    </font>
    <font>
      <sz val="10"/>
      <color indexed="50"/>
      <name val="ＭＳ Ｐゴシック"/>
      <family val="3"/>
      <charset val="128"/>
    </font>
    <font>
      <sz val="10"/>
      <color theme="7" tint="0.39997558519241921"/>
      <name val="ＭＳ Ｐゴシック"/>
      <family val="3"/>
      <charset val="128"/>
    </font>
    <font>
      <sz val="10"/>
      <color indexed="40"/>
      <name val="ＭＳ Ｐゴシック"/>
      <family val="3"/>
      <charset val="128"/>
    </font>
    <font>
      <b/>
      <sz val="16"/>
      <color theme="1"/>
      <name val="ＭＳ Ｐゴシック"/>
      <family val="3"/>
      <charset val="128"/>
      <scheme val="minor"/>
    </font>
    <font>
      <b/>
      <sz val="10"/>
      <color theme="0"/>
      <name val="ＭＳ Ｐゴシック"/>
      <family val="3"/>
      <charset val="128"/>
    </font>
    <font>
      <b/>
      <u/>
      <sz val="12"/>
      <color theme="0"/>
      <name val="ＭＳ Ｐゴシック"/>
      <family val="3"/>
      <charset val="128"/>
    </font>
    <font>
      <b/>
      <u/>
      <sz val="13"/>
      <color rgb="FFFFFF00"/>
      <name val="Inherit"/>
    </font>
    <font>
      <b/>
      <sz val="18"/>
      <color rgb="FFFFFF00"/>
      <name val="ＭＳ Ｐゴシック"/>
      <family val="3"/>
      <charset val="128"/>
    </font>
    <font>
      <b/>
      <sz val="12"/>
      <color rgb="FFFFFF00"/>
      <name val="ＭＳ Ｐゴシック"/>
      <family val="3"/>
      <charset val="128"/>
    </font>
    <font>
      <b/>
      <sz val="11"/>
      <color rgb="FFFFFF00"/>
      <name val="ＭＳ Ｐゴシック"/>
      <family val="3"/>
      <charset val="128"/>
    </font>
    <font>
      <sz val="11"/>
      <color rgb="FFFFFF00"/>
      <name val="ＭＳ Ｐゴシック"/>
      <family val="3"/>
      <charset val="128"/>
      <scheme val="minor"/>
    </font>
    <font>
      <b/>
      <sz val="16"/>
      <name val="Arial"/>
      <family val="2"/>
      <charset val="128"/>
    </font>
    <font>
      <b/>
      <sz val="18"/>
      <color rgb="FFFF0000"/>
      <name val="Arial"/>
      <family val="2"/>
    </font>
    <font>
      <sz val="13"/>
      <color theme="0"/>
      <name val="Inherit"/>
      <family val="2"/>
    </font>
    <font>
      <sz val="13"/>
      <color theme="0"/>
      <name val="Inherit"/>
    </font>
    <font>
      <b/>
      <sz val="16"/>
      <color rgb="FFFF0000"/>
      <name val="ＭＳ Ｐゴシック"/>
      <family val="3"/>
      <charset val="128"/>
      <scheme val="minor"/>
    </font>
    <font>
      <b/>
      <u/>
      <sz val="16"/>
      <color indexed="12"/>
      <name val="ＭＳ Ｐゴシック"/>
      <family val="3"/>
      <charset val="128"/>
    </font>
    <font>
      <sz val="10"/>
      <color theme="0" tint="-0.14999847407452621"/>
      <name val="ＭＳ Ｐゴシック"/>
      <family val="3"/>
      <charset val="128"/>
    </font>
    <font>
      <sz val="13"/>
      <color theme="0"/>
      <name val="Arial"/>
      <family val="2"/>
    </font>
    <font>
      <b/>
      <sz val="18"/>
      <color indexed="8"/>
      <name val="ＭＳ Ｐゴシック"/>
      <family val="3"/>
      <charset val="128"/>
    </font>
    <font>
      <b/>
      <sz val="12"/>
      <name val="Arial"/>
      <family val="2"/>
    </font>
    <font>
      <sz val="20"/>
      <color rgb="FF000000"/>
      <name val="ＭＳ Ｐゴシック"/>
      <family val="3"/>
      <charset val="128"/>
    </font>
    <font>
      <b/>
      <sz val="12"/>
      <name val="ＭＳ Ｐゴシック"/>
      <family val="3"/>
      <charset val="128"/>
      <scheme val="minor"/>
    </font>
    <font>
      <sz val="12"/>
      <name val="Arial"/>
      <family val="2"/>
    </font>
    <font>
      <b/>
      <sz val="11"/>
      <color theme="1"/>
      <name val="ＭＳ Ｐゴシック"/>
      <family val="3"/>
      <charset val="128"/>
    </font>
    <font>
      <b/>
      <sz val="20"/>
      <color theme="1"/>
      <name val="ＭＳ Ｐゴシック"/>
      <family val="3"/>
      <charset val="128"/>
      <scheme val="minor"/>
    </font>
    <font>
      <sz val="11"/>
      <color rgb="FF000000"/>
      <name val="ＭＳ Ｐゴシック"/>
      <family val="3"/>
      <charset val="128"/>
    </font>
    <font>
      <b/>
      <sz val="13"/>
      <color theme="0"/>
      <name val="Arial"/>
      <family val="2"/>
    </font>
    <font>
      <b/>
      <sz val="20"/>
      <color rgb="FF000000"/>
      <name val="メイリオ"/>
      <family val="3"/>
      <charset val="128"/>
    </font>
    <font>
      <b/>
      <sz val="20"/>
      <name val="メイリオ"/>
      <family val="3"/>
      <charset val="128"/>
    </font>
    <font>
      <b/>
      <sz val="20"/>
      <color indexed="8"/>
      <name val="メイリオ"/>
      <family val="3"/>
      <charset val="128"/>
    </font>
    <font>
      <b/>
      <sz val="14"/>
      <name val="Arial"/>
      <family val="2"/>
    </font>
    <font>
      <sz val="14"/>
      <name val="Arial"/>
      <family val="2"/>
    </font>
    <font>
      <b/>
      <sz val="14"/>
      <color theme="0"/>
      <name val="ＭＳ Ｐゴシック"/>
      <family val="3"/>
      <charset val="128"/>
    </font>
    <font>
      <sz val="13"/>
      <color theme="0"/>
      <name val="9,776"/>
    </font>
    <font>
      <sz val="10"/>
      <color theme="5" tint="0.39997558519241921"/>
      <name val="ＭＳ Ｐゴシック"/>
      <family val="3"/>
      <charset val="128"/>
    </font>
    <font>
      <sz val="11"/>
      <color theme="1"/>
      <name val="ＭＳ Ｐゴシック"/>
      <family val="3"/>
      <charset val="128"/>
      <scheme val="major"/>
    </font>
    <font>
      <sz val="11"/>
      <name val="ＭＳ Ｐゴシック"/>
      <family val="3"/>
      <charset val="128"/>
      <scheme val="major"/>
    </font>
    <font>
      <sz val="13"/>
      <color theme="0"/>
      <name val="游ゴシック"/>
      <family val="2"/>
      <charset val="128"/>
    </font>
    <font>
      <b/>
      <sz val="13"/>
      <color rgb="FFFFFF00"/>
      <name val="Inherit"/>
    </font>
    <font>
      <b/>
      <sz val="18"/>
      <color theme="1"/>
      <name val="ＭＳ Ｐゴシック"/>
      <family val="3"/>
      <charset val="128"/>
      <scheme val="minor"/>
    </font>
    <font>
      <b/>
      <sz val="14"/>
      <color theme="1"/>
      <name val="BIZ UDPゴシック"/>
      <family val="3"/>
      <charset val="128"/>
    </font>
    <font>
      <b/>
      <sz val="24"/>
      <color theme="1"/>
      <name val="BIZ UDPゴシック"/>
      <family val="3"/>
      <charset val="128"/>
    </font>
    <font>
      <b/>
      <sz val="20"/>
      <color rgb="FFFF0000"/>
      <name val="BIZ UDPゴシック"/>
      <family val="3"/>
      <charset val="128"/>
    </font>
    <font>
      <b/>
      <sz val="14"/>
      <color rgb="FF2B2B2B"/>
      <name val="Arial"/>
      <family val="3"/>
      <charset val="128"/>
    </font>
    <font>
      <b/>
      <sz val="14"/>
      <color rgb="FF2B2B2B"/>
      <name val="Arial"/>
      <family val="2"/>
    </font>
    <font>
      <u/>
      <sz val="10"/>
      <color rgb="FF24890D"/>
      <name val="Inherit"/>
      <family val="2"/>
    </font>
    <font>
      <b/>
      <sz val="11"/>
      <name val="游ゴシック"/>
      <family val="3"/>
      <charset val="128"/>
    </font>
    <font>
      <b/>
      <sz val="11"/>
      <color theme="1"/>
      <name val="游ゴシック"/>
      <family val="3"/>
      <charset val="128"/>
    </font>
    <font>
      <sz val="16"/>
      <name val="Microsoft YaHei"/>
      <family val="3"/>
      <charset val="128"/>
    </font>
    <font>
      <b/>
      <sz val="9"/>
      <color rgb="FFFF0000"/>
      <name val="ＭＳ Ｐゴシック"/>
      <family val="3"/>
      <charset val="128"/>
    </font>
    <font>
      <b/>
      <sz val="13"/>
      <color theme="0"/>
      <name val="Inherit"/>
      <family val="2"/>
    </font>
    <font>
      <b/>
      <sz val="14"/>
      <color theme="1"/>
      <name val="ＭＳ Ｐゴシック"/>
      <family val="3"/>
      <charset val="128"/>
      <scheme val="minor"/>
    </font>
    <font>
      <b/>
      <sz val="18"/>
      <color theme="1"/>
      <name val="BIZ UDPゴシック"/>
      <family val="3"/>
      <charset val="128"/>
    </font>
    <font>
      <b/>
      <sz val="18"/>
      <color rgb="FFFF0000"/>
      <name val="BIZ UDPゴシック"/>
      <family val="3"/>
      <charset val="128"/>
    </font>
    <font>
      <sz val="16"/>
      <color theme="0"/>
      <name val="ＭＳ Ｐゴシック"/>
      <family val="3"/>
      <charset val="128"/>
    </font>
    <font>
      <sz val="14"/>
      <color theme="0"/>
      <name val="ＭＳ Ｐゴシック"/>
      <family val="3"/>
      <charset val="128"/>
    </font>
    <font>
      <b/>
      <sz val="12"/>
      <color rgb="FF000000"/>
      <name val="ＭＳ Ｐゴシック"/>
      <family val="3"/>
      <charset val="128"/>
    </font>
    <font>
      <sz val="11"/>
      <color theme="1"/>
      <name val="ＭＳ Ｐゴシック"/>
      <family val="2"/>
      <scheme val="minor"/>
    </font>
    <font>
      <u/>
      <sz val="11"/>
      <color theme="10"/>
      <name val="ＭＳ Ｐゴシック"/>
      <family val="2"/>
      <scheme val="minor"/>
    </font>
    <font>
      <b/>
      <sz val="11"/>
      <name val="Meiryo UI"/>
      <family val="3"/>
      <charset val="128"/>
    </font>
    <font>
      <sz val="11"/>
      <name val="ＪＳＰゴシック"/>
      <family val="3"/>
      <charset val="128"/>
    </font>
    <font>
      <sz val="12"/>
      <name val="ＪＳＰゴシック"/>
      <family val="3"/>
      <charset val="128"/>
    </font>
    <font>
      <b/>
      <sz val="14"/>
      <name val="游ゴシック"/>
      <family val="3"/>
      <charset val="128"/>
    </font>
    <font>
      <b/>
      <sz val="20"/>
      <color rgb="FF222222"/>
      <name val="ＭＳ ゴシック"/>
      <family val="3"/>
      <charset val="128"/>
    </font>
    <font>
      <b/>
      <sz val="16"/>
      <name val="Arial"/>
      <family val="2"/>
    </font>
    <font>
      <sz val="14"/>
      <name val="ＭＳ Ｐゴシック"/>
      <family val="3"/>
      <charset val="128"/>
      <scheme val="minor"/>
    </font>
    <font>
      <b/>
      <sz val="13"/>
      <color theme="0"/>
      <name val="Inherit"/>
    </font>
    <font>
      <b/>
      <sz val="9"/>
      <name val="ＭＳ Ｐゴシック"/>
      <family val="3"/>
      <charset val="128"/>
    </font>
    <font>
      <b/>
      <sz val="13"/>
      <color theme="0"/>
      <name val="ＭＳ Ｐゴシック"/>
      <family val="3"/>
      <charset val="128"/>
    </font>
    <font>
      <b/>
      <sz val="13"/>
      <color theme="0"/>
      <name val="ＭＳ ゴシック"/>
      <family val="3"/>
      <charset val="128"/>
    </font>
    <font>
      <b/>
      <sz val="20"/>
      <color theme="1"/>
      <name val="ＭＳ Ｐゴシック"/>
      <family val="3"/>
      <charset val="128"/>
    </font>
    <font>
      <sz val="12.55"/>
      <name val="ＭＳ Ｐゴシック"/>
      <family val="3"/>
      <charset val="128"/>
    </font>
    <font>
      <sz val="12.55"/>
      <name val="Inherit"/>
      <family val="2"/>
    </font>
    <font>
      <b/>
      <sz val="20"/>
      <name val="ＭＳ Ｐゴシック"/>
      <family val="3"/>
      <charset val="128"/>
      <scheme val="minor"/>
    </font>
    <font>
      <sz val="20"/>
      <name val="ＭＳ Ｐゴシック"/>
      <family val="3"/>
      <charset val="128"/>
      <scheme val="minor"/>
    </font>
    <font>
      <sz val="13"/>
      <color theme="0"/>
      <name val="ＭＳ Ｐゴシック"/>
      <family val="3"/>
      <charset val="128"/>
      <scheme val="minor"/>
    </font>
    <font>
      <b/>
      <sz val="11"/>
      <name val="ＭＳ Ｐゴシック"/>
      <family val="3"/>
      <charset val="128"/>
      <scheme val="minor"/>
    </font>
    <font>
      <sz val="12.55"/>
      <color rgb="FFFFFF00"/>
      <name val="ＭＳ Ｐゴシック"/>
      <family val="3"/>
      <charset val="128"/>
    </font>
    <font>
      <b/>
      <sz val="11"/>
      <color theme="1"/>
      <name val="Meiryo"/>
      <family val="3"/>
      <charset val="128"/>
    </font>
    <font>
      <b/>
      <sz val="20"/>
      <color rgb="FFFF0000"/>
      <name val="ＭＳ Ｐゴシック"/>
      <family val="3"/>
      <charset val="128"/>
      <scheme val="minor"/>
    </font>
    <font>
      <sz val="13"/>
      <color theme="0"/>
      <name val="ＭＳ Ｐゴシック"/>
      <family val="3"/>
      <charset val="128"/>
    </font>
    <font>
      <b/>
      <sz val="12.55"/>
      <color theme="0"/>
      <name val="Inherit"/>
    </font>
    <font>
      <b/>
      <sz val="12.55"/>
      <color theme="0"/>
      <name val="Inherit"/>
      <family val="2"/>
    </font>
    <font>
      <sz val="20"/>
      <color indexed="9"/>
      <name val="ＭＳ Ｐゴシック"/>
      <family val="3"/>
      <charset val="128"/>
    </font>
    <font>
      <sz val="8.8000000000000007"/>
      <color indexed="23"/>
      <name val="ＭＳ Ｐゴシック"/>
      <family val="3"/>
      <charset val="128"/>
    </font>
    <font>
      <sz val="14"/>
      <color indexed="63"/>
      <name val="Arial"/>
      <family val="2"/>
    </font>
    <font>
      <sz val="10"/>
      <name val="Arial"/>
      <family val="2"/>
    </font>
    <font>
      <b/>
      <sz val="10"/>
      <color indexed="62"/>
      <name val="ＭＳ Ｐゴシック"/>
      <family val="3"/>
      <charset val="128"/>
    </font>
    <font>
      <sz val="10"/>
      <color indexed="62"/>
      <name val="ＭＳ Ｐゴシック"/>
      <family val="3"/>
      <charset val="128"/>
    </font>
    <font>
      <sz val="12"/>
      <color indexed="9"/>
      <name val="ＭＳ Ｐゴシック"/>
      <family val="3"/>
      <charset val="128"/>
    </font>
    <font>
      <b/>
      <sz val="14"/>
      <color indexed="12"/>
      <name val="ＭＳ Ｐゴシック"/>
      <family val="3"/>
      <charset val="128"/>
    </font>
    <font>
      <b/>
      <sz val="10"/>
      <color rgb="FFFF0000"/>
      <name val="Arial"/>
      <family val="2"/>
    </font>
    <font>
      <sz val="10"/>
      <color rgb="FFFF0000"/>
      <name val="Arial"/>
      <family val="2"/>
    </font>
    <font>
      <sz val="8"/>
      <color rgb="FFFF0000"/>
      <name val="Arial"/>
      <family val="2"/>
    </font>
    <font>
      <b/>
      <sz val="16"/>
      <name val="游ゴシック"/>
      <family val="3"/>
      <charset val="128"/>
    </font>
    <font>
      <b/>
      <sz val="16"/>
      <name val="Tahoma"/>
      <family val="3"/>
      <charset val="222"/>
    </font>
    <font>
      <b/>
      <sz val="15"/>
      <color theme="1"/>
      <name val="游ゴシック"/>
      <family val="3"/>
      <charset val="128"/>
    </font>
    <font>
      <b/>
      <sz val="15"/>
      <name val="游ゴシック"/>
      <family val="3"/>
      <charset val="128"/>
    </font>
    <font>
      <b/>
      <sz val="16"/>
      <color indexed="18"/>
      <name val="游ゴシック"/>
      <family val="3"/>
      <charset val="128"/>
    </font>
    <font>
      <b/>
      <sz val="16"/>
      <color indexed="9"/>
      <name val="ＭＳ Ｐゴシック"/>
      <family val="3"/>
      <charset val="128"/>
    </font>
    <font>
      <sz val="16"/>
      <color indexed="9"/>
      <name val="ＭＳ Ｐゴシック"/>
      <family val="3"/>
      <charset val="128"/>
    </font>
    <font>
      <b/>
      <sz val="14"/>
      <color indexed="60"/>
      <name val="ＭＳ Ｐゴシック"/>
      <family val="3"/>
      <charset val="128"/>
    </font>
    <font>
      <sz val="11"/>
      <color indexed="60"/>
      <name val="ＭＳ Ｐゴシック"/>
      <family val="3"/>
      <charset val="128"/>
    </font>
    <font>
      <b/>
      <sz val="13"/>
      <color indexed="9"/>
      <name val="ＭＳ Ｐゴシック"/>
      <family val="3"/>
      <charset val="128"/>
    </font>
    <font>
      <b/>
      <sz val="12"/>
      <name val="游ゴシック"/>
      <family val="3"/>
      <charset val="128"/>
    </font>
    <font>
      <b/>
      <sz val="14"/>
      <color theme="4" tint="-0.249977111117893"/>
      <name val="游ゴシック"/>
      <family val="3"/>
      <charset val="128"/>
    </font>
    <font>
      <b/>
      <sz val="14"/>
      <color theme="9" tint="-0.499984740745262"/>
      <name val="游ゴシック"/>
      <family val="3"/>
      <charset val="128"/>
    </font>
    <font>
      <b/>
      <sz val="12"/>
      <color theme="9" tint="-0.499984740745262"/>
      <name val="游ゴシック"/>
      <family val="3"/>
      <charset val="128"/>
    </font>
  </fonts>
  <fills count="55">
    <fill>
      <patternFill patternType="none"/>
    </fill>
    <fill>
      <patternFill patternType="gray125"/>
    </fill>
    <fill>
      <patternFill patternType="solid">
        <fgColor indexed="13"/>
        <bgColor indexed="64"/>
      </patternFill>
    </fill>
    <fill>
      <patternFill patternType="solid">
        <fgColor indexed="51"/>
        <bgColor indexed="64"/>
      </patternFill>
    </fill>
    <fill>
      <patternFill patternType="solid">
        <fgColor indexed="24"/>
        <bgColor indexed="64"/>
      </patternFill>
    </fill>
    <fill>
      <patternFill patternType="solid">
        <fgColor indexed="46"/>
        <bgColor indexed="64"/>
      </patternFill>
    </fill>
    <fill>
      <patternFill patternType="solid">
        <fgColor indexed="9"/>
        <bgColor indexed="64"/>
      </patternFill>
    </fill>
    <fill>
      <patternFill patternType="solid">
        <fgColor indexed="43"/>
        <bgColor indexed="64"/>
      </patternFill>
    </fill>
    <fill>
      <patternFill patternType="solid">
        <fgColor indexed="27"/>
        <bgColor indexed="64"/>
      </patternFill>
    </fill>
    <fill>
      <patternFill patternType="solid">
        <fgColor indexed="26"/>
        <bgColor indexed="64"/>
      </patternFill>
    </fill>
    <fill>
      <patternFill patternType="solid">
        <fgColor indexed="53"/>
        <bgColor indexed="64"/>
      </patternFill>
    </fill>
    <fill>
      <patternFill patternType="solid">
        <fgColor indexed="41"/>
        <bgColor indexed="64"/>
      </patternFill>
    </fill>
    <fill>
      <patternFill patternType="solid">
        <fgColor indexed="52"/>
        <bgColor indexed="64"/>
      </patternFill>
    </fill>
    <fill>
      <patternFill patternType="solid">
        <fgColor indexed="49"/>
        <bgColor indexed="64"/>
      </patternFill>
    </fill>
    <fill>
      <patternFill patternType="solid">
        <fgColor indexed="47"/>
        <bgColor indexed="64"/>
      </patternFill>
    </fill>
    <fill>
      <patternFill patternType="solid">
        <fgColor indexed="42"/>
        <bgColor indexed="64"/>
      </patternFill>
    </fill>
    <fill>
      <patternFill patternType="solid">
        <fgColor indexed="15"/>
        <bgColor indexed="64"/>
      </patternFill>
    </fill>
    <fill>
      <patternFill patternType="solid">
        <fgColor indexed="11"/>
        <bgColor indexed="64"/>
      </patternFill>
    </fill>
    <fill>
      <patternFill patternType="solid">
        <fgColor indexed="44"/>
        <bgColor indexed="64"/>
      </patternFill>
    </fill>
    <fill>
      <patternFill patternType="solid">
        <fgColor indexed="10"/>
        <bgColor indexed="64"/>
      </patternFill>
    </fill>
    <fill>
      <patternFill patternType="solid">
        <fgColor indexed="31"/>
        <bgColor indexed="64"/>
      </patternFill>
    </fill>
    <fill>
      <patternFill patternType="solid">
        <fgColor indexed="40"/>
        <bgColor indexed="64"/>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FFFF66"/>
        <bgColor indexed="64"/>
      </patternFill>
    </fill>
    <fill>
      <patternFill patternType="solid">
        <fgColor rgb="FFFFFF00"/>
        <bgColor indexed="64"/>
      </patternFill>
    </fill>
    <fill>
      <patternFill patternType="solid">
        <fgColor theme="1"/>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rgb="FFAEAAAA"/>
        <bgColor indexed="64"/>
      </patternFill>
    </fill>
    <fill>
      <patternFill patternType="solid">
        <fgColor theme="8" tint="0.39997558519241921"/>
        <bgColor indexed="64"/>
      </patternFill>
    </fill>
    <fill>
      <patternFill patternType="solid">
        <fgColor rgb="FFC00000"/>
        <bgColor indexed="64"/>
      </patternFill>
    </fill>
    <fill>
      <patternFill patternType="solid">
        <fgColor theme="9" tint="-0.249977111117893"/>
        <bgColor indexed="64"/>
      </patternFill>
    </fill>
    <fill>
      <patternFill patternType="solid">
        <fgColor theme="9"/>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theme="9" tint="-0.49998474074526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FFCC99"/>
        <bgColor indexed="64"/>
      </patternFill>
    </fill>
    <fill>
      <patternFill patternType="solid">
        <fgColor rgb="FF6EF729"/>
        <bgColor indexed="64"/>
      </patternFill>
    </fill>
    <fill>
      <patternFill patternType="solid">
        <fgColor theme="4"/>
        <bgColor indexed="64"/>
      </patternFill>
    </fill>
    <fill>
      <patternFill patternType="solid">
        <fgColor theme="0" tint="-4.9989318521683403E-2"/>
        <bgColor indexed="64"/>
      </patternFill>
    </fill>
    <fill>
      <patternFill patternType="solid">
        <fgColor rgb="FF3399FF"/>
        <bgColor indexed="64"/>
      </patternFill>
    </fill>
    <fill>
      <patternFill patternType="solid">
        <fgColor theme="9" tint="0.79998168889431442"/>
        <bgColor indexed="64"/>
      </patternFill>
    </fill>
    <fill>
      <patternFill patternType="solid">
        <fgColor rgb="FF66CCFF"/>
        <bgColor indexed="64"/>
      </patternFill>
    </fill>
    <fill>
      <patternFill patternType="solid">
        <fgColor rgb="FF92D050"/>
        <bgColor indexed="64"/>
      </patternFill>
    </fill>
    <fill>
      <patternFill patternType="solid">
        <fgColor rgb="FF6DDDF7"/>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5"/>
        <bgColor indexed="64"/>
      </patternFill>
    </fill>
    <fill>
      <patternFill patternType="solid">
        <fgColor indexed="12"/>
        <bgColor indexed="64"/>
      </patternFill>
    </fill>
    <fill>
      <patternFill patternType="solid">
        <fgColor indexed="48"/>
        <bgColor indexed="64"/>
      </patternFill>
    </fill>
    <fill>
      <patternFill patternType="solid">
        <fgColor rgb="FF00CC00"/>
        <bgColor indexed="64"/>
      </patternFill>
    </fill>
  </fills>
  <borders count="228">
    <border>
      <left/>
      <right/>
      <top/>
      <bottom/>
      <diagonal/>
    </border>
    <border>
      <left style="medium">
        <color indexed="12"/>
      </left>
      <right style="medium">
        <color indexed="12"/>
      </right>
      <top/>
      <bottom/>
      <diagonal/>
    </border>
    <border>
      <left style="medium">
        <color indexed="12"/>
      </left>
      <right style="medium">
        <color indexed="12"/>
      </right>
      <top/>
      <bottom style="medium">
        <color indexed="12"/>
      </bottom>
      <diagonal/>
    </border>
    <border>
      <left style="medium">
        <color indexed="48"/>
      </left>
      <right style="medium">
        <color indexed="23"/>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12"/>
      </left>
      <right style="medium">
        <color indexed="23"/>
      </right>
      <top style="medium">
        <color indexed="23"/>
      </top>
      <bottom style="medium">
        <color indexed="23"/>
      </bottom>
      <diagonal/>
    </border>
    <border>
      <left/>
      <right style="medium">
        <color indexed="36"/>
      </right>
      <top style="medium">
        <color indexed="23"/>
      </top>
      <bottom style="medium">
        <color indexed="23"/>
      </bottom>
      <diagonal/>
    </border>
    <border>
      <left style="medium">
        <color indexed="48"/>
      </left>
      <right style="medium">
        <color indexed="23"/>
      </right>
      <top/>
      <bottom style="medium">
        <color indexed="23"/>
      </bottom>
      <diagonal/>
    </border>
    <border>
      <left style="medium">
        <color indexed="23"/>
      </left>
      <right style="medium">
        <color indexed="23"/>
      </right>
      <top style="medium">
        <color indexed="23"/>
      </top>
      <bottom style="medium">
        <color indexed="23"/>
      </bottom>
      <diagonal/>
    </border>
    <border>
      <left style="medium">
        <color indexed="12"/>
      </left>
      <right/>
      <top/>
      <bottom/>
      <diagonal/>
    </border>
    <border>
      <left style="medium">
        <color indexed="23"/>
      </left>
      <right style="medium">
        <color indexed="23"/>
      </right>
      <top/>
      <bottom style="medium">
        <color indexed="23"/>
      </bottom>
      <diagonal/>
    </border>
    <border>
      <left style="medium">
        <color indexed="48"/>
      </left>
      <right/>
      <top style="medium">
        <color indexed="23"/>
      </top>
      <bottom style="medium">
        <color indexed="23"/>
      </bottom>
      <diagonal/>
    </border>
    <border>
      <left style="medium">
        <color indexed="23"/>
      </left>
      <right style="medium">
        <color indexed="23"/>
      </right>
      <top/>
      <bottom/>
      <diagonal/>
    </border>
    <border>
      <left style="medium">
        <color indexed="12"/>
      </left>
      <right style="medium">
        <color indexed="23"/>
      </right>
      <top/>
      <bottom style="medium">
        <color indexed="23"/>
      </bottom>
      <diagonal/>
    </border>
    <border>
      <left style="medium">
        <color indexed="55"/>
      </left>
      <right style="medium">
        <color indexed="55"/>
      </right>
      <top style="medium">
        <color indexed="55"/>
      </top>
      <bottom style="medium">
        <color indexed="55"/>
      </bottom>
      <diagonal/>
    </border>
    <border>
      <left style="medium">
        <color indexed="48"/>
      </left>
      <right/>
      <top/>
      <bottom/>
      <diagonal/>
    </border>
    <border>
      <left/>
      <right style="medium">
        <color indexed="48"/>
      </right>
      <top/>
      <bottom/>
      <diagonal/>
    </border>
    <border>
      <left/>
      <right style="medium">
        <color indexed="36"/>
      </right>
      <top/>
      <bottom/>
      <diagonal/>
    </border>
    <border>
      <left style="medium">
        <color indexed="23"/>
      </left>
      <right/>
      <top style="medium">
        <color indexed="23"/>
      </top>
      <bottom style="medium">
        <color indexed="23"/>
      </bottom>
      <diagonal/>
    </border>
    <border>
      <left style="medium">
        <color indexed="48"/>
      </left>
      <right/>
      <top/>
      <bottom style="medium">
        <color indexed="48"/>
      </bottom>
      <diagonal/>
    </border>
    <border>
      <left/>
      <right/>
      <top/>
      <bottom style="medium">
        <color indexed="48"/>
      </bottom>
      <diagonal/>
    </border>
    <border>
      <left/>
      <right style="medium">
        <color indexed="48"/>
      </right>
      <top/>
      <bottom style="medium">
        <color indexed="48"/>
      </bottom>
      <diagonal/>
    </border>
    <border>
      <left style="medium">
        <color indexed="12"/>
      </left>
      <right/>
      <top/>
      <bottom style="medium">
        <color indexed="36"/>
      </bottom>
      <diagonal/>
    </border>
    <border>
      <left/>
      <right/>
      <top/>
      <bottom style="medium">
        <color indexed="36"/>
      </bottom>
      <diagonal/>
    </border>
    <border>
      <left/>
      <right style="medium">
        <color indexed="36"/>
      </right>
      <top/>
      <bottom style="medium">
        <color indexed="36"/>
      </bottom>
      <diagonal/>
    </border>
    <border>
      <left/>
      <right/>
      <top style="medium">
        <color indexed="48"/>
      </top>
      <bottom/>
      <diagonal/>
    </border>
    <border>
      <left style="medium">
        <color indexed="12"/>
      </left>
      <right style="thin">
        <color indexed="12"/>
      </right>
      <top style="medium">
        <color indexed="12"/>
      </top>
      <bottom style="medium">
        <color indexed="12"/>
      </bottom>
      <diagonal/>
    </border>
    <border>
      <left style="thin">
        <color indexed="12"/>
      </left>
      <right/>
      <top style="medium">
        <color indexed="12"/>
      </top>
      <bottom style="medium">
        <color indexed="12"/>
      </bottom>
      <diagonal/>
    </border>
    <border>
      <left/>
      <right style="medium">
        <color indexed="12"/>
      </right>
      <top style="medium">
        <color indexed="12"/>
      </top>
      <bottom/>
      <diagonal/>
    </border>
    <border>
      <left/>
      <right/>
      <top style="medium">
        <color indexed="64"/>
      </top>
      <bottom style="thin">
        <color indexed="64"/>
      </bottom>
      <diagonal/>
    </border>
    <border>
      <left/>
      <right style="medium">
        <color indexed="64"/>
      </right>
      <top/>
      <bottom/>
      <diagonal/>
    </border>
    <border>
      <left style="medium">
        <color indexed="12"/>
      </left>
      <right style="medium">
        <color indexed="12"/>
      </right>
      <top style="thin">
        <color indexed="12"/>
      </top>
      <bottom/>
      <diagonal/>
    </border>
    <border>
      <left style="medium">
        <color indexed="12"/>
      </left>
      <right/>
      <top style="thin">
        <color indexed="12"/>
      </top>
      <bottom style="medium">
        <color indexed="12"/>
      </bottom>
      <diagonal/>
    </border>
    <border>
      <left style="medium">
        <color indexed="12"/>
      </left>
      <right/>
      <top style="medium">
        <color indexed="12"/>
      </top>
      <bottom style="medium">
        <color indexed="12"/>
      </bottom>
      <diagonal/>
    </border>
    <border>
      <left style="thin">
        <color indexed="12"/>
      </left>
      <right style="thin">
        <color indexed="12"/>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23"/>
      </right>
      <top/>
      <bottom style="medium">
        <color indexed="23"/>
      </bottom>
      <diagonal/>
    </border>
    <border>
      <left/>
      <right style="medium">
        <color indexed="12"/>
      </right>
      <top/>
      <bottom style="thin">
        <color indexed="12"/>
      </bottom>
      <diagonal/>
    </border>
    <border>
      <left style="medium">
        <color indexed="12"/>
      </left>
      <right/>
      <top/>
      <bottom style="medium">
        <color indexed="12"/>
      </bottom>
      <diagonal/>
    </border>
    <border>
      <left style="medium">
        <color indexed="12"/>
      </left>
      <right style="medium">
        <color indexed="12"/>
      </right>
      <top style="medium">
        <color indexed="12"/>
      </top>
      <bottom/>
      <diagonal/>
    </border>
    <border>
      <left style="medium">
        <color indexed="12"/>
      </left>
      <right/>
      <top style="medium">
        <color indexed="12"/>
      </top>
      <bottom/>
      <diagonal/>
    </border>
    <border>
      <left style="medium">
        <color indexed="12"/>
      </left>
      <right/>
      <top style="thin">
        <color indexed="12"/>
      </top>
      <bottom style="thin">
        <color indexed="12"/>
      </bottom>
      <diagonal/>
    </border>
    <border>
      <left style="medium">
        <color indexed="12"/>
      </left>
      <right/>
      <top style="medium">
        <color indexed="12"/>
      </top>
      <bottom style="thin">
        <color indexed="12"/>
      </bottom>
      <diagonal/>
    </border>
    <border>
      <left style="medium">
        <color indexed="10"/>
      </left>
      <right/>
      <top style="thick">
        <color indexed="10"/>
      </top>
      <bottom/>
      <diagonal/>
    </border>
    <border>
      <left/>
      <right/>
      <top style="thick">
        <color indexed="10"/>
      </top>
      <bottom/>
      <diagonal/>
    </border>
    <border>
      <left/>
      <right style="medium">
        <color indexed="10"/>
      </right>
      <top style="thick">
        <color indexed="10"/>
      </top>
      <bottom/>
      <diagonal/>
    </border>
    <border>
      <left style="medium">
        <color indexed="10"/>
      </left>
      <right/>
      <top/>
      <bottom/>
      <diagonal/>
    </border>
    <border>
      <left/>
      <right style="medium">
        <color indexed="10"/>
      </right>
      <top/>
      <bottom/>
      <diagonal/>
    </border>
    <border>
      <left style="medium">
        <color indexed="10"/>
      </left>
      <right/>
      <top/>
      <bottom style="thick">
        <color indexed="10"/>
      </bottom>
      <diagonal/>
    </border>
    <border>
      <left/>
      <right/>
      <top/>
      <bottom style="thick">
        <color indexed="10"/>
      </bottom>
      <diagonal/>
    </border>
    <border>
      <left/>
      <right style="medium">
        <color indexed="10"/>
      </right>
      <top/>
      <bottom style="thick">
        <color indexed="10"/>
      </bottom>
      <diagonal/>
    </border>
    <border>
      <left style="thin">
        <color indexed="64"/>
      </left>
      <right style="thin">
        <color indexed="64"/>
      </right>
      <top/>
      <bottom style="thin">
        <color indexed="64"/>
      </bottom>
      <diagonal/>
    </border>
    <border>
      <left style="medium">
        <color indexed="23"/>
      </left>
      <right/>
      <top style="medium">
        <color indexed="23"/>
      </top>
      <bottom/>
      <diagonal/>
    </border>
    <border>
      <left style="medium">
        <color indexed="23"/>
      </left>
      <right style="medium">
        <color indexed="23"/>
      </right>
      <top style="medium">
        <color indexed="23"/>
      </top>
      <bottom/>
      <diagonal/>
    </border>
    <border>
      <left style="medium">
        <color indexed="55"/>
      </left>
      <right/>
      <top style="medium">
        <color indexed="55"/>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16"/>
      </left>
      <right style="medium">
        <color indexed="16"/>
      </right>
      <top style="medium">
        <color indexed="16"/>
      </top>
      <bottom/>
      <diagonal/>
    </border>
    <border>
      <left style="medium">
        <color indexed="16"/>
      </left>
      <right style="medium">
        <color indexed="16"/>
      </right>
      <top style="medium">
        <color indexed="16"/>
      </top>
      <bottom style="medium">
        <color indexed="16"/>
      </bottom>
      <diagonal/>
    </border>
    <border>
      <left style="medium">
        <color indexed="16"/>
      </left>
      <right/>
      <top style="medium">
        <color indexed="16"/>
      </top>
      <bottom style="medium">
        <color indexed="16"/>
      </bottom>
      <diagonal/>
    </border>
    <border>
      <left/>
      <right style="medium">
        <color indexed="16"/>
      </right>
      <top style="medium">
        <color indexed="16"/>
      </top>
      <bottom style="medium">
        <color indexed="16"/>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55"/>
      </left>
      <right style="medium">
        <color indexed="55"/>
      </right>
      <top/>
      <bottom/>
      <diagonal/>
    </border>
    <border>
      <left/>
      <right style="medium">
        <color indexed="55"/>
      </right>
      <top style="medium">
        <color indexed="55"/>
      </top>
      <bottom/>
      <diagonal/>
    </border>
    <border>
      <left/>
      <right/>
      <top style="medium">
        <color indexed="55"/>
      </top>
      <bottom style="medium">
        <color indexed="55"/>
      </bottom>
      <diagonal/>
    </border>
    <border>
      <left style="thick">
        <color indexed="10"/>
      </left>
      <right/>
      <top style="thick">
        <color indexed="10"/>
      </top>
      <bottom/>
      <diagonal/>
    </border>
    <border>
      <left style="thick">
        <color indexed="10"/>
      </left>
      <right/>
      <top/>
      <bottom/>
      <diagonal/>
    </border>
    <border>
      <left style="thick">
        <color indexed="10"/>
      </left>
      <right/>
      <top/>
      <bottom style="thick">
        <color indexed="10"/>
      </bottom>
      <diagonal/>
    </border>
    <border>
      <left/>
      <right style="thick">
        <color indexed="10"/>
      </right>
      <top/>
      <bottom/>
      <diagonal/>
    </border>
    <border>
      <left style="medium">
        <color indexed="55"/>
      </left>
      <right/>
      <top style="medium">
        <color indexed="55"/>
      </top>
      <bottom style="medium">
        <color indexed="55"/>
      </bottom>
      <diagonal/>
    </border>
    <border>
      <left/>
      <right/>
      <top style="medium">
        <color indexed="64"/>
      </top>
      <bottom style="medium">
        <color indexed="12"/>
      </bottom>
      <diagonal/>
    </border>
    <border>
      <left style="medium">
        <color indexed="12"/>
      </left>
      <right/>
      <top style="medium">
        <color indexed="12"/>
      </top>
      <bottom style="medium">
        <color indexed="16"/>
      </bottom>
      <diagonal/>
    </border>
    <border>
      <left/>
      <right/>
      <top style="medium">
        <color indexed="12"/>
      </top>
      <bottom style="medium">
        <color indexed="16"/>
      </bottom>
      <diagonal/>
    </border>
    <border>
      <left/>
      <right style="medium">
        <color indexed="12"/>
      </right>
      <top style="medium">
        <color indexed="12"/>
      </top>
      <bottom style="medium">
        <color indexed="16"/>
      </bottom>
      <diagonal/>
    </border>
    <border>
      <left style="thin">
        <color indexed="64"/>
      </left>
      <right/>
      <top style="thick">
        <color indexed="10"/>
      </top>
      <bottom style="thin">
        <color indexed="64"/>
      </bottom>
      <diagonal/>
    </border>
    <border>
      <left/>
      <right/>
      <top style="thick">
        <color indexed="10"/>
      </top>
      <bottom style="thin">
        <color indexed="64"/>
      </bottom>
      <diagonal/>
    </border>
    <border>
      <left/>
      <right style="thin">
        <color indexed="64"/>
      </right>
      <top style="thick">
        <color indexed="10"/>
      </top>
      <bottom style="thin">
        <color indexed="64"/>
      </bottom>
      <diagonal/>
    </border>
    <border>
      <left style="thin">
        <color indexed="64"/>
      </left>
      <right/>
      <top style="thick">
        <color indexed="10"/>
      </top>
      <bottom/>
      <diagonal/>
    </border>
    <border>
      <left style="thin">
        <color indexed="64"/>
      </left>
      <right/>
      <top style="thin">
        <color indexed="64"/>
      </top>
      <bottom style="medium">
        <color indexed="23"/>
      </bottom>
      <diagonal/>
    </border>
    <border>
      <left/>
      <right style="thin">
        <color indexed="64"/>
      </right>
      <top style="thin">
        <color indexed="64"/>
      </top>
      <bottom style="medium">
        <color indexed="23"/>
      </bottom>
      <diagonal/>
    </border>
    <border>
      <left style="thin">
        <color indexed="64"/>
      </left>
      <right/>
      <top/>
      <bottom style="medium">
        <color indexed="23"/>
      </bottom>
      <diagonal/>
    </border>
    <border>
      <left/>
      <right/>
      <top/>
      <bottom style="medium">
        <color indexed="23"/>
      </bottom>
      <diagonal/>
    </border>
    <border>
      <left style="thin">
        <color indexed="64"/>
      </left>
      <right/>
      <top/>
      <bottom style="thick">
        <color indexed="23"/>
      </bottom>
      <diagonal/>
    </border>
    <border>
      <left/>
      <right/>
      <top/>
      <bottom style="thick">
        <color indexed="23"/>
      </bottom>
      <diagonal/>
    </border>
    <border>
      <left style="medium">
        <color indexed="48"/>
      </left>
      <right/>
      <top style="medium">
        <color indexed="48"/>
      </top>
      <bottom/>
      <diagonal/>
    </border>
    <border>
      <left/>
      <right style="medium">
        <color indexed="48"/>
      </right>
      <top style="medium">
        <color indexed="48"/>
      </top>
      <bottom/>
      <diagonal/>
    </border>
    <border>
      <left style="medium">
        <color indexed="12"/>
      </left>
      <right/>
      <top style="medium">
        <color indexed="20"/>
      </top>
      <bottom/>
      <diagonal/>
    </border>
    <border>
      <left/>
      <right/>
      <top style="medium">
        <color indexed="36"/>
      </top>
      <bottom/>
      <diagonal/>
    </border>
    <border>
      <left/>
      <right style="medium">
        <color indexed="36"/>
      </right>
      <top style="medium">
        <color indexed="36"/>
      </top>
      <bottom/>
      <diagonal/>
    </border>
    <border>
      <left style="medium">
        <color indexed="48"/>
      </left>
      <right/>
      <top/>
      <bottom style="medium">
        <color indexed="23"/>
      </bottom>
      <diagonal/>
    </border>
    <border>
      <left/>
      <right style="medium">
        <color indexed="48"/>
      </right>
      <top/>
      <bottom style="medium">
        <color indexed="23"/>
      </bottom>
      <diagonal/>
    </border>
    <border>
      <left style="medium">
        <color indexed="12"/>
      </left>
      <right/>
      <top/>
      <bottom style="medium">
        <color indexed="23"/>
      </bottom>
      <diagonal/>
    </border>
    <border>
      <left/>
      <right style="medium">
        <color indexed="36"/>
      </right>
      <top/>
      <bottom style="medium">
        <color indexed="23"/>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medium">
        <color indexed="12"/>
      </right>
      <top/>
      <bottom/>
      <diagonal/>
    </border>
    <border>
      <left style="medium">
        <color indexed="23"/>
      </left>
      <right style="medium">
        <color indexed="12"/>
      </right>
      <top style="medium">
        <color indexed="23"/>
      </top>
      <bottom style="medium">
        <color indexed="23"/>
      </bottom>
      <diagonal/>
    </border>
    <border>
      <left style="medium">
        <color indexed="23"/>
      </left>
      <right style="medium">
        <color indexed="23"/>
      </right>
      <top style="medium">
        <color indexed="23"/>
      </top>
      <bottom style="medium">
        <color indexed="55"/>
      </bottom>
      <diagonal/>
    </border>
    <border>
      <left style="medium">
        <color indexed="23"/>
      </left>
      <right style="medium">
        <color indexed="12"/>
      </right>
      <top style="medium">
        <color indexed="23"/>
      </top>
      <bottom style="medium">
        <color indexed="55"/>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ck">
        <color theme="6" tint="-0.499984740745262"/>
      </left>
      <right style="thin">
        <color indexed="64"/>
      </right>
      <top style="thick">
        <color theme="6" tint="-0.499984740745262"/>
      </top>
      <bottom/>
      <diagonal/>
    </border>
    <border>
      <left style="thin">
        <color indexed="64"/>
      </left>
      <right/>
      <top style="thick">
        <color theme="6" tint="-0.499984740745262"/>
      </top>
      <bottom/>
      <diagonal/>
    </border>
    <border>
      <left/>
      <right/>
      <top style="thick">
        <color theme="6" tint="-0.499984740745262"/>
      </top>
      <bottom/>
      <diagonal/>
    </border>
    <border>
      <left/>
      <right style="thin">
        <color indexed="64"/>
      </right>
      <top style="thick">
        <color theme="6" tint="-0.499984740745262"/>
      </top>
      <bottom/>
      <diagonal/>
    </border>
    <border>
      <left/>
      <right style="thick">
        <color theme="6" tint="-0.499984740745262"/>
      </right>
      <top style="thick">
        <color theme="6" tint="-0.499984740745262"/>
      </top>
      <bottom/>
      <diagonal/>
    </border>
    <border>
      <left style="thick">
        <color theme="6" tint="-0.499984740745262"/>
      </left>
      <right style="thin">
        <color indexed="64"/>
      </right>
      <top/>
      <bottom/>
      <diagonal/>
    </border>
    <border>
      <left/>
      <right style="thick">
        <color theme="6" tint="-0.499984740745262"/>
      </right>
      <top/>
      <bottom/>
      <diagonal/>
    </border>
    <border>
      <left style="thick">
        <color theme="6" tint="-0.499984740745262"/>
      </left>
      <right style="thin">
        <color indexed="64"/>
      </right>
      <top/>
      <bottom style="thick">
        <color theme="6" tint="-0.499984740745262"/>
      </bottom>
      <diagonal/>
    </border>
    <border>
      <left style="thin">
        <color indexed="64"/>
      </left>
      <right/>
      <top/>
      <bottom style="thick">
        <color theme="6" tint="-0.499984740745262"/>
      </bottom>
      <diagonal/>
    </border>
    <border>
      <left/>
      <right/>
      <top/>
      <bottom style="thick">
        <color theme="6" tint="-0.499984740745262"/>
      </bottom>
      <diagonal/>
    </border>
    <border>
      <left/>
      <right style="thin">
        <color indexed="64"/>
      </right>
      <top/>
      <bottom style="thick">
        <color theme="6" tint="-0.499984740745262"/>
      </bottom>
      <diagonal/>
    </border>
    <border>
      <left/>
      <right style="thick">
        <color theme="6" tint="-0.499984740745262"/>
      </right>
      <top/>
      <bottom style="thick">
        <color theme="6" tint="-0.499984740745262"/>
      </bottom>
      <diagonal/>
    </border>
    <border>
      <left/>
      <right/>
      <top style="thin">
        <color indexed="12"/>
      </top>
      <bottom style="medium">
        <color indexed="64"/>
      </bottom>
      <diagonal/>
    </border>
    <border>
      <left/>
      <right style="medium">
        <color rgb="FF888888"/>
      </right>
      <top/>
      <bottom style="medium">
        <color rgb="FF888888"/>
      </bottom>
      <diagonal/>
    </border>
    <border>
      <left style="medium">
        <color indexed="12"/>
      </left>
      <right/>
      <top style="thin">
        <color indexed="12"/>
      </top>
      <bottom/>
      <diagonal/>
    </border>
    <border>
      <left style="thin">
        <color indexed="64"/>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55"/>
      </left>
      <right/>
      <top/>
      <bottom/>
      <diagonal/>
    </border>
    <border>
      <left style="thick">
        <color indexed="23"/>
      </left>
      <right/>
      <top style="thick">
        <color indexed="23"/>
      </top>
      <bottom/>
      <diagonal/>
    </border>
    <border>
      <left/>
      <right/>
      <top style="thick">
        <color indexed="23"/>
      </top>
      <bottom/>
      <diagonal/>
    </border>
    <border>
      <left/>
      <right style="thin">
        <color indexed="23"/>
      </right>
      <top style="thick">
        <color indexed="23"/>
      </top>
      <bottom/>
      <diagonal/>
    </border>
    <border>
      <left style="thin">
        <color indexed="23"/>
      </left>
      <right style="thin">
        <color indexed="23"/>
      </right>
      <top style="thick">
        <color indexed="23"/>
      </top>
      <bottom/>
      <diagonal/>
    </border>
    <border>
      <left style="thin">
        <color indexed="23"/>
      </left>
      <right style="thick">
        <color indexed="23"/>
      </right>
      <top style="thick">
        <color indexed="23"/>
      </top>
      <bottom/>
      <diagonal/>
    </border>
    <border>
      <left style="thin">
        <color auto="1"/>
      </left>
      <right style="thin">
        <color auto="1"/>
      </right>
      <top style="medium">
        <color theme="0" tint="-0.24994659260841701"/>
      </top>
      <bottom style="medium">
        <color theme="0" tint="-0.24994659260841701"/>
      </bottom>
      <diagonal/>
    </border>
    <border>
      <left style="thin">
        <color auto="1"/>
      </left>
      <right/>
      <top style="medium">
        <color theme="0" tint="-0.24994659260841701"/>
      </top>
      <bottom style="medium">
        <color theme="0" tint="-0.24994659260841701"/>
      </bottom>
      <diagonal/>
    </border>
    <border>
      <left style="medium">
        <color indexed="23"/>
      </left>
      <right/>
      <top/>
      <bottom style="medium">
        <color indexed="55"/>
      </bottom>
      <diagonal/>
    </border>
    <border>
      <left style="medium">
        <color theme="0" tint="-0.24994659260841701"/>
      </left>
      <right style="thin">
        <color auto="1"/>
      </right>
      <top style="medium">
        <color theme="0" tint="-0.24994659260841701"/>
      </top>
      <bottom style="medium">
        <color theme="0" tint="-0.24994659260841701"/>
      </bottom>
      <diagonal/>
    </border>
    <border>
      <left style="thin">
        <color auto="1"/>
      </left>
      <right style="medium">
        <color theme="0" tint="-0.24994659260841701"/>
      </right>
      <top style="medium">
        <color theme="0" tint="-0.24994659260841701"/>
      </top>
      <bottom style="medium">
        <color theme="0" tint="-0.24994659260841701"/>
      </bottom>
      <diagonal/>
    </border>
    <border>
      <left style="thin">
        <color indexed="23"/>
      </left>
      <right style="thin">
        <color indexed="23"/>
      </right>
      <top style="thin">
        <color indexed="23"/>
      </top>
      <bottom style="medium">
        <color indexed="23"/>
      </bottom>
      <diagonal/>
    </border>
    <border>
      <left style="thin">
        <color indexed="23"/>
      </left>
      <right style="thin">
        <color indexed="23"/>
      </right>
      <top style="thin">
        <color indexed="23"/>
      </top>
      <bottom style="thin">
        <color indexed="23"/>
      </bottom>
      <diagonal/>
    </border>
    <border>
      <left style="thin">
        <color indexed="23"/>
      </left>
      <right style="thick">
        <color indexed="23"/>
      </right>
      <top style="thin">
        <color indexed="23"/>
      </top>
      <bottom style="thin">
        <color indexed="23"/>
      </bottom>
      <diagonal/>
    </border>
    <border>
      <left style="medium">
        <color rgb="FF002060"/>
      </left>
      <right/>
      <top/>
      <bottom/>
      <diagonal/>
    </border>
    <border>
      <left/>
      <right style="medium">
        <color rgb="FF888888"/>
      </right>
      <top/>
      <bottom style="medium">
        <color rgb="FFD0D0D0"/>
      </bottom>
      <diagonal/>
    </border>
    <border>
      <left style="medium">
        <color indexed="12"/>
      </left>
      <right style="medium">
        <color indexed="12"/>
      </right>
      <top/>
      <bottom style="thick">
        <color indexed="12"/>
      </bottom>
      <diagonal/>
    </border>
    <border>
      <left style="thick">
        <color indexed="12"/>
      </left>
      <right/>
      <top/>
      <bottom/>
      <diagonal/>
    </border>
    <border>
      <left style="thick">
        <color indexed="12"/>
      </left>
      <right/>
      <top/>
      <bottom style="thick">
        <color indexed="12"/>
      </bottom>
      <diagonal/>
    </border>
    <border>
      <left style="thick">
        <color indexed="12"/>
      </left>
      <right/>
      <top style="medium">
        <color indexed="12"/>
      </top>
      <bottom/>
      <diagonal/>
    </border>
    <border>
      <left style="thick">
        <color indexed="12"/>
      </left>
      <right style="medium">
        <color indexed="12"/>
      </right>
      <top style="medium">
        <color indexed="12"/>
      </top>
      <bottom/>
      <diagonal/>
    </border>
    <border>
      <left style="thick">
        <color indexed="12"/>
      </left>
      <right style="medium">
        <color indexed="12"/>
      </right>
      <top/>
      <bottom style="medium">
        <color indexed="12"/>
      </bottom>
      <diagonal/>
    </border>
    <border>
      <left style="thick">
        <color indexed="12"/>
      </left>
      <right style="medium">
        <color indexed="12"/>
      </right>
      <top/>
      <bottom/>
      <diagonal/>
    </border>
    <border>
      <left/>
      <right style="medium">
        <color indexed="55"/>
      </right>
      <top/>
      <bottom/>
      <diagonal/>
    </border>
    <border>
      <left style="medium">
        <color indexed="55"/>
      </left>
      <right/>
      <top/>
      <bottom style="medium">
        <color indexed="55"/>
      </bottom>
      <diagonal/>
    </border>
    <border>
      <left/>
      <right style="medium">
        <color indexed="55"/>
      </right>
      <top/>
      <bottom style="medium">
        <color indexed="5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12"/>
      </top>
      <bottom/>
      <diagonal/>
    </border>
    <border>
      <left style="medium">
        <color auto="1"/>
      </left>
      <right/>
      <top/>
      <bottom/>
      <diagonal/>
    </border>
    <border>
      <left style="medium">
        <color auto="1"/>
      </left>
      <right/>
      <top style="medium">
        <color auto="1"/>
      </top>
      <bottom/>
      <diagonal/>
    </border>
    <border>
      <left style="thin">
        <color indexed="12"/>
      </left>
      <right style="thin">
        <color indexed="12"/>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indexed="12"/>
      </top>
      <bottom style="thin">
        <color indexed="12"/>
      </bottom>
      <diagonal/>
    </border>
    <border>
      <left style="medium">
        <color indexed="12"/>
      </left>
      <right style="medium">
        <color auto="1"/>
      </right>
      <top style="medium">
        <color indexed="12"/>
      </top>
      <bottom style="medium">
        <color indexed="12"/>
      </bottom>
      <diagonal/>
    </border>
    <border>
      <left style="medium">
        <color auto="1"/>
      </left>
      <right/>
      <top style="thin">
        <color indexed="12"/>
      </top>
      <bottom style="thin">
        <color indexed="12"/>
      </bottom>
      <diagonal/>
    </border>
    <border>
      <left style="medium">
        <color auto="1"/>
      </left>
      <right/>
      <top style="thin">
        <color indexed="12"/>
      </top>
      <bottom style="medium">
        <color indexed="12"/>
      </bottom>
      <diagonal/>
    </border>
    <border>
      <left style="medium">
        <color auto="1"/>
      </left>
      <right/>
      <top style="thick">
        <color indexed="12"/>
      </top>
      <bottom/>
      <diagonal/>
    </border>
    <border>
      <left style="medium">
        <color auto="1"/>
      </left>
      <right/>
      <top/>
      <bottom style="thick">
        <color indexed="12"/>
      </bottom>
      <diagonal/>
    </border>
    <border>
      <left style="medium">
        <color indexed="12"/>
      </left>
      <right style="medium">
        <color auto="1"/>
      </right>
      <top style="medium">
        <color indexed="12"/>
      </top>
      <bottom style="thick">
        <color indexed="12"/>
      </bottom>
      <diagonal/>
    </border>
    <border>
      <left style="medium">
        <color auto="1"/>
      </left>
      <right/>
      <top style="thick">
        <color indexed="12"/>
      </top>
      <bottom style="thin">
        <color indexed="12"/>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rgb="FFD0D0D0"/>
      </right>
      <top/>
      <bottom style="medium">
        <color rgb="FFD0D0D0"/>
      </bottom>
      <diagonal/>
    </border>
    <border>
      <left style="thick">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style="thick">
        <color indexed="12"/>
      </right>
      <top style="thin">
        <color indexed="12"/>
      </top>
      <bottom style="thick">
        <color indexed="12"/>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theme="1" tint="4.9989318521683403E-2"/>
      </left>
      <right style="medium">
        <color theme="1" tint="4.9989318521683403E-2"/>
      </right>
      <top style="medium">
        <color indexed="23"/>
      </top>
      <bottom style="medium">
        <color indexed="23"/>
      </bottom>
      <diagonal/>
    </border>
    <border>
      <left style="medium">
        <color indexed="23"/>
      </left>
      <right/>
      <top style="medium">
        <color indexed="55"/>
      </top>
      <bottom style="medium">
        <color indexed="55"/>
      </bottom>
      <diagonal/>
    </border>
    <border>
      <left style="medium">
        <color indexed="23"/>
      </left>
      <right/>
      <top style="medium">
        <color indexed="55"/>
      </top>
      <bottom/>
      <diagonal/>
    </border>
    <border>
      <left style="medium">
        <color indexed="23"/>
      </left>
      <right/>
      <top style="medium">
        <color indexed="23"/>
      </top>
      <bottom style="thin">
        <color indexed="23"/>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12"/>
      </top>
      <bottom style="thick">
        <color indexed="12"/>
      </bottom>
      <diagonal/>
    </border>
    <border>
      <left/>
      <right/>
      <top style="thin">
        <color indexed="12"/>
      </top>
      <bottom/>
      <diagonal/>
    </border>
    <border>
      <left style="medium">
        <color indexed="12"/>
      </left>
      <right/>
      <top style="thin">
        <color indexed="12"/>
      </top>
      <bottom style="medium">
        <color indexed="12"/>
      </bottom>
      <diagonal/>
    </border>
    <border>
      <left style="medium">
        <color indexed="12"/>
      </left>
      <right style="medium">
        <color indexed="12"/>
      </right>
      <top/>
      <bottom style="medium">
        <color rgb="FF002060"/>
      </bottom>
      <diagonal/>
    </border>
    <border>
      <left style="medium">
        <color indexed="12"/>
      </left>
      <right/>
      <top style="thin">
        <color indexed="12"/>
      </top>
      <bottom style="thick">
        <color indexed="12"/>
      </bottom>
      <diagonal/>
    </border>
    <border>
      <left style="medium">
        <color indexed="12"/>
      </left>
      <right/>
      <top/>
      <bottom style="thin">
        <color indexed="12"/>
      </bottom>
      <diagonal/>
    </border>
    <border>
      <left style="thick">
        <color indexed="12"/>
      </left>
      <right style="medium">
        <color auto="1"/>
      </right>
      <top style="thick">
        <color indexed="12"/>
      </top>
      <bottom/>
      <diagonal/>
    </border>
    <border>
      <left style="thick">
        <color indexed="12"/>
      </left>
      <right style="medium">
        <color auto="1"/>
      </right>
      <top/>
      <bottom/>
      <diagonal/>
    </border>
    <border>
      <left style="thick">
        <color indexed="12"/>
      </left>
      <right style="medium">
        <color auto="1"/>
      </right>
      <top/>
      <bottom style="medium">
        <color indexed="12"/>
      </bottom>
      <diagonal/>
    </border>
    <border>
      <left style="medium">
        <color indexed="12"/>
      </left>
      <right style="medium">
        <color auto="1"/>
      </right>
      <top style="medium">
        <color indexed="12"/>
      </top>
      <bottom/>
      <diagonal/>
    </border>
    <border>
      <left style="medium">
        <color indexed="12"/>
      </left>
      <right style="medium">
        <color auto="1"/>
      </right>
      <top/>
      <bottom/>
      <diagonal/>
    </border>
    <border>
      <left style="medium">
        <color indexed="12"/>
      </left>
      <right style="medium">
        <color auto="1"/>
      </right>
      <top/>
      <bottom style="medium">
        <color indexed="12"/>
      </bottom>
      <diagonal/>
    </border>
    <border>
      <left style="medium">
        <color auto="1"/>
      </left>
      <right style="thick">
        <color indexed="12"/>
      </right>
      <top style="thin">
        <color indexed="12"/>
      </top>
      <bottom/>
      <diagonal/>
    </border>
    <border>
      <left style="medium">
        <color auto="1"/>
      </left>
      <right style="thick">
        <color indexed="12"/>
      </right>
      <top/>
      <bottom/>
      <diagonal/>
    </border>
    <border>
      <left style="medium">
        <color auto="1"/>
      </left>
      <right style="thick">
        <color indexed="12"/>
      </right>
      <top style="thin">
        <color auto="1"/>
      </top>
      <bottom style="thick">
        <color indexed="12"/>
      </bottom>
      <diagonal/>
    </border>
    <border>
      <left style="medium">
        <color rgb="FF888888"/>
      </left>
      <right style="medium">
        <color rgb="FF888888"/>
      </right>
      <top style="medium">
        <color rgb="FF888888"/>
      </top>
      <bottom style="medium">
        <color rgb="FF888888"/>
      </bottom>
      <diagonal/>
    </border>
    <border>
      <left style="thick">
        <color indexed="64"/>
      </left>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auto="1"/>
      </top>
      <bottom/>
      <diagonal/>
    </border>
    <border>
      <left/>
      <right style="thick">
        <color auto="1"/>
      </right>
      <top style="thick">
        <color auto="1"/>
      </top>
      <bottom/>
      <diagonal/>
    </border>
    <border>
      <left/>
      <right/>
      <top/>
      <bottom style="thick">
        <color auto="1"/>
      </bottom>
      <diagonal/>
    </border>
  </borders>
  <cellStyleXfs count="26">
    <xf numFmtId="0" fontId="0" fillId="0" borderId="0">
      <alignment vertical="center"/>
    </xf>
    <xf numFmtId="0" fontId="8" fillId="0" borderId="0" applyNumberFormat="0" applyFill="0" applyBorder="0" applyAlignment="0" applyProtection="0">
      <alignment vertical="top"/>
      <protection locked="0"/>
    </xf>
    <xf numFmtId="0" fontId="6" fillId="0" borderId="0">
      <alignment vertical="center"/>
    </xf>
    <xf numFmtId="0" fontId="70" fillId="0" borderId="0">
      <alignment vertical="center"/>
    </xf>
    <xf numFmtId="0" fontId="6" fillId="0" borderId="0"/>
    <xf numFmtId="0" fontId="70" fillId="0" borderId="0">
      <alignment vertical="center"/>
    </xf>
    <xf numFmtId="0" fontId="6" fillId="0" borderId="0"/>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3" fillId="0" borderId="0">
      <alignment vertical="center"/>
    </xf>
    <xf numFmtId="0" fontId="4" fillId="0" borderId="0">
      <alignment vertical="center"/>
    </xf>
    <xf numFmtId="0" fontId="70"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6" fillId="0" borderId="0">
      <alignment vertical="center"/>
    </xf>
    <xf numFmtId="0" fontId="1" fillId="0" borderId="0">
      <alignment vertical="center"/>
    </xf>
    <xf numFmtId="0" fontId="182" fillId="0" borderId="0"/>
    <xf numFmtId="0" fontId="183" fillId="0" borderId="0" applyNumberFormat="0" applyFill="0" applyBorder="0" applyAlignment="0" applyProtection="0"/>
    <xf numFmtId="0" fontId="182" fillId="0" borderId="0"/>
    <xf numFmtId="0" fontId="1" fillId="0" borderId="0">
      <alignment vertical="center"/>
    </xf>
  </cellStyleXfs>
  <cellXfs count="877">
    <xf numFmtId="0" fontId="0" fillId="0" borderId="0" xfId="0">
      <alignment vertical="center"/>
    </xf>
    <xf numFmtId="0" fontId="6" fillId="0" borderId="0" xfId="2">
      <alignment vertical="center"/>
    </xf>
    <xf numFmtId="14" fontId="19" fillId="3" borderId="1" xfId="2" applyNumberFormat="1" applyFont="1" applyFill="1" applyBorder="1" applyAlignment="1">
      <alignment horizontal="center" vertical="center" shrinkToFit="1"/>
    </xf>
    <xf numFmtId="0" fontId="10" fillId="0" borderId="0" xfId="2" applyFont="1" applyFill="1" applyBorder="1" applyAlignment="1">
      <alignment horizontal="center" vertical="center"/>
    </xf>
    <xf numFmtId="14" fontId="10" fillId="0" borderId="0" xfId="2" applyNumberFormat="1" applyFont="1" applyFill="1" applyBorder="1" applyAlignment="1">
      <alignment horizontal="center" vertical="center"/>
    </xf>
    <xf numFmtId="0" fontId="10" fillId="0" borderId="0" xfId="2" applyFont="1" applyFill="1" applyBorder="1" applyAlignment="1">
      <alignment vertical="top" wrapText="1"/>
    </xf>
    <xf numFmtId="0" fontId="6" fillId="0" borderId="0" xfId="2" applyFill="1" applyBorder="1">
      <alignment vertical="center"/>
    </xf>
    <xf numFmtId="0" fontId="6" fillId="0" borderId="0" xfId="2" applyFont="1" applyFill="1" applyBorder="1" applyAlignment="1">
      <alignment vertical="center"/>
    </xf>
    <xf numFmtId="0" fontId="23" fillId="4" borderId="3" xfId="2" applyFont="1" applyFill="1" applyBorder="1" applyAlignment="1">
      <alignment horizontal="center" vertical="center" wrapText="1"/>
    </xf>
    <xf numFmtId="0" fontId="23" fillId="4" borderId="4" xfId="2" applyFont="1" applyFill="1" applyBorder="1" applyAlignment="1">
      <alignment horizontal="center" vertical="center" wrapText="1"/>
    </xf>
    <xf numFmtId="0" fontId="23" fillId="4" borderId="5" xfId="2" applyFont="1" applyFill="1" applyBorder="1" applyAlignment="1">
      <alignment horizontal="center" vertical="center" wrapText="1"/>
    </xf>
    <xf numFmtId="0" fontId="23" fillId="4" borderId="6" xfId="2" applyFont="1" applyFill="1" applyBorder="1" applyAlignment="1">
      <alignment horizontal="center" vertical="center" wrapText="1"/>
    </xf>
    <xf numFmtId="0" fontId="24" fillId="5" borderId="7" xfId="2" applyFont="1" applyFill="1" applyBorder="1" applyAlignment="1">
      <alignment horizontal="center" vertical="center" wrapText="1"/>
    </xf>
    <xf numFmtId="0" fontId="6" fillId="6" borderId="0" xfId="2" applyFill="1">
      <alignment vertical="center"/>
    </xf>
    <xf numFmtId="177" fontId="12" fillId="3" borderId="8" xfId="2" applyNumberFormat="1" applyFont="1" applyFill="1" applyBorder="1" applyAlignment="1">
      <alignment horizontal="center" vertical="center" shrinkToFit="1"/>
    </xf>
    <xf numFmtId="0" fontId="6" fillId="0" borderId="9" xfId="2" applyBorder="1">
      <alignment vertical="center"/>
    </xf>
    <xf numFmtId="0" fontId="23" fillId="6" borderId="11" xfId="2" applyFont="1" applyFill="1" applyBorder="1" applyAlignment="1">
      <alignment horizontal="center" vertical="center"/>
    </xf>
    <xf numFmtId="0" fontId="0" fillId="0" borderId="8" xfId="0" applyBorder="1" applyAlignment="1">
      <alignment horizontal="center" vertical="center" wrapText="1"/>
    </xf>
    <xf numFmtId="0" fontId="0" fillId="2" borderId="8" xfId="0" applyFill="1" applyBorder="1" applyAlignment="1">
      <alignment horizontal="center" vertical="center" wrapText="1"/>
    </xf>
    <xf numFmtId="0" fontId="6" fillId="0" borderId="8" xfId="2" applyBorder="1" applyAlignment="1">
      <alignment horizontal="center" vertical="center" wrapText="1"/>
    </xf>
    <xf numFmtId="0" fontId="23" fillId="6" borderId="13" xfId="2" applyFont="1" applyFill="1" applyBorder="1" applyAlignment="1">
      <alignment horizontal="center" vertical="center"/>
    </xf>
    <xf numFmtId="0" fontId="23" fillId="6" borderId="7" xfId="2" applyFont="1" applyFill="1" applyBorder="1" applyAlignment="1">
      <alignment horizontal="center" vertical="center"/>
    </xf>
    <xf numFmtId="0" fontId="23" fillId="0" borderId="13" xfId="2" applyFont="1" applyBorder="1" applyAlignment="1">
      <alignment horizontal="center" vertical="center"/>
    </xf>
    <xf numFmtId="0" fontId="6" fillId="2" borderId="8" xfId="2" applyFill="1" applyBorder="1" applyAlignment="1">
      <alignment horizontal="center" vertical="center" wrapText="1"/>
    </xf>
    <xf numFmtId="0" fontId="23" fillId="6" borderId="15" xfId="2" applyFont="1" applyFill="1" applyBorder="1" applyAlignment="1">
      <alignment horizontal="center" vertical="center"/>
    </xf>
    <xf numFmtId="177" fontId="17" fillId="6" borderId="16" xfId="2" applyNumberFormat="1" applyFont="1" applyFill="1" applyBorder="1" applyAlignment="1">
      <alignment horizontal="center" vertical="center" wrapText="1"/>
    </xf>
    <xf numFmtId="0" fontId="23" fillId="6" borderId="9" xfId="2" applyFont="1" applyFill="1" applyBorder="1" applyAlignment="1">
      <alignment horizontal="center" vertical="center"/>
    </xf>
    <xf numFmtId="0" fontId="6" fillId="6" borderId="15" xfId="2" applyFill="1" applyBorder="1">
      <alignment vertical="center"/>
    </xf>
    <xf numFmtId="0" fontId="6" fillId="6" borderId="16" xfId="2" applyFill="1" applyBorder="1">
      <alignment vertical="center"/>
    </xf>
    <xf numFmtId="0" fontId="6" fillId="6" borderId="9" xfId="2" applyFill="1" applyBorder="1">
      <alignment vertical="center"/>
    </xf>
    <xf numFmtId="0" fontId="6" fillId="6" borderId="17" xfId="2" applyFill="1" applyBorder="1">
      <alignment vertical="center"/>
    </xf>
    <xf numFmtId="0" fontId="14" fillId="6" borderId="18" xfId="2" applyFont="1" applyFill="1" applyBorder="1">
      <alignment vertical="center"/>
    </xf>
    <xf numFmtId="0" fontId="6" fillId="6" borderId="4" xfId="2" applyFill="1" applyBorder="1">
      <alignment vertical="center"/>
    </xf>
    <xf numFmtId="0" fontId="6" fillId="0" borderId="17" xfId="2" applyBorder="1">
      <alignment vertical="center"/>
    </xf>
    <xf numFmtId="0" fontId="6" fillId="6" borderId="19" xfId="2" applyFill="1" applyBorder="1">
      <alignment vertical="center"/>
    </xf>
    <xf numFmtId="0" fontId="6" fillId="6" borderId="20" xfId="2" applyFill="1" applyBorder="1">
      <alignment vertical="center"/>
    </xf>
    <xf numFmtId="0" fontId="6" fillId="6" borderId="21" xfId="2" applyFill="1" applyBorder="1">
      <alignment vertical="center"/>
    </xf>
    <xf numFmtId="0" fontId="6" fillId="0" borderId="22" xfId="2" applyBorder="1">
      <alignment vertical="center"/>
    </xf>
    <xf numFmtId="0" fontId="6" fillId="0" borderId="23" xfId="2" applyBorder="1">
      <alignment vertical="center"/>
    </xf>
    <xf numFmtId="0" fontId="6" fillId="0" borderId="24" xfId="2" applyBorder="1">
      <alignment vertical="center"/>
    </xf>
    <xf numFmtId="0" fontId="6" fillId="0" borderId="25" xfId="2" applyBorder="1">
      <alignment vertical="center"/>
    </xf>
    <xf numFmtId="0" fontId="18" fillId="3" borderId="26" xfId="2" applyFont="1" applyFill="1" applyBorder="1" applyAlignment="1">
      <alignment horizontal="center" vertical="center" wrapText="1"/>
    </xf>
    <xf numFmtId="0" fontId="25" fillId="0" borderId="0" xfId="2" applyFont="1" applyFill="1" applyBorder="1" applyAlignment="1">
      <alignment vertical="center"/>
    </xf>
    <xf numFmtId="0" fontId="6" fillId="0" borderId="0" xfId="2" applyFont="1">
      <alignment vertical="center"/>
    </xf>
    <xf numFmtId="0" fontId="9" fillId="6" borderId="0" xfId="2" applyFont="1" applyFill="1" applyBorder="1" applyAlignment="1">
      <alignment horizontal="center" vertical="center" wrapText="1"/>
    </xf>
    <xf numFmtId="14" fontId="9" fillId="6" borderId="0" xfId="2" applyNumberFormat="1" applyFont="1" applyFill="1" applyBorder="1" applyAlignment="1">
      <alignment horizontal="center" vertical="center"/>
    </xf>
    <xf numFmtId="14" fontId="26" fillId="6" borderId="0" xfId="2" applyNumberFormat="1" applyFont="1" applyFill="1" applyBorder="1" applyAlignment="1">
      <alignment horizontal="center" vertical="center"/>
    </xf>
    <xf numFmtId="0" fontId="6" fillId="0" borderId="0" xfId="2" applyFont="1" applyAlignment="1">
      <alignment vertical="center"/>
    </xf>
    <xf numFmtId="0" fontId="6" fillId="0" borderId="0" xfId="2" applyFont="1" applyAlignment="1">
      <alignment horizontal="center" vertical="center"/>
    </xf>
    <xf numFmtId="0" fontId="26" fillId="0" borderId="0" xfId="2" applyFont="1" applyAlignment="1">
      <alignment horizontal="center" vertical="center"/>
    </xf>
    <xf numFmtId="0" fontId="8" fillId="6" borderId="0" xfId="1" applyFill="1" applyAlignment="1" applyProtection="1">
      <alignment vertical="center" wrapText="1"/>
    </xf>
    <xf numFmtId="0" fontId="6" fillId="0" borderId="0" xfId="2" applyFill="1">
      <alignment vertical="center"/>
    </xf>
    <xf numFmtId="0" fontId="6" fillId="6" borderId="0" xfId="2" applyFont="1" applyFill="1" applyAlignment="1">
      <alignment vertical="center"/>
    </xf>
    <xf numFmtId="0" fontId="10" fillId="2" borderId="34" xfId="2" applyFont="1" applyFill="1" applyBorder="1" applyAlignment="1">
      <alignment horizontal="center" vertical="center"/>
    </xf>
    <xf numFmtId="14" fontId="10" fillId="2" borderId="35" xfId="2" applyNumberFormat="1" applyFont="1" applyFill="1" applyBorder="1" applyAlignment="1">
      <alignment horizontal="center" vertical="center"/>
    </xf>
    <xf numFmtId="0" fontId="6" fillId="0" borderId="0" xfId="2" applyFill="1" applyBorder="1" applyAlignment="1">
      <alignment horizontal="center" vertical="center"/>
    </xf>
    <xf numFmtId="0" fontId="6" fillId="6" borderId="0" xfId="2" applyFill="1" applyAlignment="1">
      <alignment vertical="center" wrapText="1"/>
    </xf>
    <xf numFmtId="0" fontId="15" fillId="6" borderId="37" xfId="2" applyFont="1" applyFill="1" applyBorder="1" applyAlignment="1">
      <alignment vertical="center" wrapText="1"/>
    </xf>
    <xf numFmtId="0" fontId="6" fillId="6" borderId="38" xfId="2" applyFill="1" applyBorder="1" applyAlignment="1">
      <alignment vertical="center" wrapText="1"/>
    </xf>
    <xf numFmtId="0" fontId="6" fillId="6" borderId="39" xfId="2" applyFill="1" applyBorder="1" applyAlignment="1">
      <alignment vertical="center" wrapText="1"/>
    </xf>
    <xf numFmtId="0" fontId="26" fillId="0" borderId="0" xfId="19" applyFont="1" applyFill="1" applyBorder="1" applyAlignment="1">
      <alignment horizontal="center" vertical="center"/>
    </xf>
    <xf numFmtId="0" fontId="26" fillId="0" borderId="0" xfId="19" applyFont="1" applyFill="1" applyBorder="1" applyAlignment="1">
      <alignment horizontal="center" vertical="center" wrapText="1"/>
    </xf>
    <xf numFmtId="0" fontId="10" fillId="6" borderId="0" xfId="2" applyFont="1" applyFill="1">
      <alignment vertical="center"/>
    </xf>
    <xf numFmtId="14" fontId="27" fillId="3" borderId="1" xfId="1" applyNumberFormat="1" applyFont="1" applyFill="1" applyBorder="1" applyAlignment="1" applyProtection="1">
      <alignment horizontal="center" vertical="center" wrapText="1" shrinkToFit="1"/>
    </xf>
    <xf numFmtId="0" fontId="34" fillId="10" borderId="47" xfId="17" applyFont="1" applyFill="1" applyBorder="1" applyAlignment="1">
      <alignment horizontal="left" vertical="center"/>
    </xf>
    <xf numFmtId="0" fontId="34" fillId="10" borderId="48" xfId="17" applyFont="1" applyFill="1" applyBorder="1" applyAlignment="1">
      <alignment horizontal="center" vertical="center"/>
    </xf>
    <xf numFmtId="0" fontId="34" fillId="10" borderId="48" xfId="2" applyFont="1" applyFill="1" applyBorder="1" applyAlignment="1">
      <alignment horizontal="center" vertical="center"/>
    </xf>
    <xf numFmtId="0" fontId="35" fillId="10" borderId="48" xfId="2" applyFont="1" applyFill="1" applyBorder="1" applyAlignment="1">
      <alignment horizontal="center" vertical="center"/>
    </xf>
    <xf numFmtId="0" fontId="35" fillId="10" borderId="49" xfId="2" applyFont="1" applyFill="1" applyBorder="1" applyAlignment="1">
      <alignment horizontal="center" vertical="center"/>
    </xf>
    <xf numFmtId="0" fontId="36" fillId="0" borderId="0" xfId="2" applyFont="1">
      <alignment vertical="center"/>
    </xf>
    <xf numFmtId="0" fontId="39" fillId="0" borderId="0" xfId="2" applyFont="1" applyAlignment="1">
      <alignment horizontal="center" vertical="center"/>
    </xf>
    <xf numFmtId="0" fontId="40" fillId="0" borderId="0" xfId="2" applyFont="1" applyAlignment="1">
      <alignment vertical="center" wrapText="1"/>
    </xf>
    <xf numFmtId="0" fontId="1" fillId="0" borderId="0" xfId="17">
      <alignment vertical="center"/>
    </xf>
    <xf numFmtId="0" fontId="41" fillId="0" borderId="0" xfId="17" applyFont="1">
      <alignment vertical="center"/>
    </xf>
    <xf numFmtId="0" fontId="35" fillId="10" borderId="50" xfId="2" applyFont="1" applyFill="1" applyBorder="1" applyAlignment="1">
      <alignment horizontal="center" vertical="center"/>
    </xf>
    <xf numFmtId="0" fontId="35" fillId="10" borderId="51" xfId="2" applyFont="1" applyFill="1" applyBorder="1" applyAlignment="1">
      <alignment horizontal="center" vertical="center"/>
    </xf>
    <xf numFmtId="0" fontId="42" fillId="0" borderId="0" xfId="2" applyFont="1" applyAlignment="1">
      <alignment vertical="center" wrapText="1"/>
    </xf>
    <xf numFmtId="0" fontId="44" fillId="0" borderId="0" xfId="2" applyFont="1">
      <alignment vertical="center"/>
    </xf>
    <xf numFmtId="0" fontId="45" fillId="0" borderId="0" xfId="2" applyFont="1" applyAlignment="1">
      <alignment horizontal="center" vertical="center"/>
    </xf>
    <xf numFmtId="0" fontId="1" fillId="11" borderId="51" xfId="17" applyFill="1" applyBorder="1">
      <alignment vertical="center"/>
    </xf>
    <xf numFmtId="0" fontId="38" fillId="0" borderId="0" xfId="17" applyFont="1" applyAlignment="1">
      <alignment horizontal="center" vertical="center"/>
    </xf>
    <xf numFmtId="0" fontId="46" fillId="0" borderId="0" xfId="2" applyFont="1" applyAlignment="1">
      <alignment vertical="center" wrapText="1"/>
    </xf>
    <xf numFmtId="0" fontId="8" fillId="0" borderId="50" xfId="1" applyFill="1" applyBorder="1" applyAlignment="1" applyProtection="1">
      <alignment vertical="center"/>
    </xf>
    <xf numFmtId="0" fontId="1" fillId="11" borderId="51" xfId="17" applyFill="1" applyBorder="1" applyAlignment="1">
      <alignment horizontal="center" vertical="center"/>
    </xf>
    <xf numFmtId="0" fontId="42" fillId="0" borderId="0" xfId="2" applyFont="1">
      <alignment vertical="center"/>
    </xf>
    <xf numFmtId="0" fontId="8" fillId="11" borderId="0" xfId="1" applyFill="1" applyBorder="1" applyAlignment="1" applyProtection="1">
      <alignment vertical="center" wrapText="1"/>
    </xf>
    <xf numFmtId="0" fontId="6" fillId="11" borderId="51" xfId="2" applyFill="1" applyBorder="1" applyAlignment="1">
      <alignment vertical="center" wrapText="1"/>
    </xf>
    <xf numFmtId="0" fontId="46" fillId="0" borderId="0" xfId="17" applyFont="1" applyAlignment="1">
      <alignment vertical="center" wrapText="1"/>
    </xf>
    <xf numFmtId="0" fontId="48" fillId="0" borderId="0" xfId="17" applyFont="1" applyAlignment="1">
      <alignment horizontal="left" vertical="center"/>
    </xf>
    <xf numFmtId="0" fontId="38" fillId="0" borderId="0" xfId="17" applyFont="1" applyAlignment="1">
      <alignment vertical="top" wrapText="1"/>
    </xf>
    <xf numFmtId="0" fontId="8" fillId="0" borderId="0" xfId="1" applyFill="1" applyAlignment="1" applyProtection="1">
      <alignment horizontal="center" vertical="center"/>
    </xf>
    <xf numFmtId="0" fontId="0" fillId="12" borderId="0" xfId="0" applyFill="1" applyAlignment="1">
      <alignment vertical="center" wrapText="1"/>
    </xf>
    <xf numFmtId="0" fontId="1" fillId="12" borderId="0" xfId="17" applyFill="1">
      <alignment vertical="center"/>
    </xf>
    <xf numFmtId="0" fontId="50" fillId="13" borderId="57" xfId="17" applyFont="1" applyFill="1" applyBorder="1" applyAlignment="1">
      <alignment horizontal="center" vertical="center"/>
    </xf>
    <xf numFmtId="0" fontId="57" fillId="3" borderId="59" xfId="17" applyFont="1" applyFill="1" applyBorder="1" applyAlignment="1">
      <alignment horizontal="center" vertical="center" wrapText="1"/>
    </xf>
    <xf numFmtId="0" fontId="7" fillId="3" borderId="60" xfId="17" applyFont="1" applyFill="1" applyBorder="1" applyAlignment="1">
      <alignment horizontal="center" vertical="center" wrapText="1"/>
    </xf>
    <xf numFmtId="0" fontId="14" fillId="3" borderId="60" xfId="17" applyFont="1" applyFill="1" applyBorder="1" applyAlignment="1">
      <alignment horizontal="center" vertical="center" wrapText="1"/>
    </xf>
    <xf numFmtId="0" fontId="59" fillId="3" borderId="60" xfId="17" applyFont="1" applyFill="1" applyBorder="1" applyAlignment="1">
      <alignment horizontal="center" vertical="center" wrapText="1"/>
    </xf>
    <xf numFmtId="0" fontId="7" fillId="3" borderId="61" xfId="17" applyFont="1" applyFill="1" applyBorder="1" applyAlignment="1">
      <alignment horizontal="center" vertical="center" wrapText="1"/>
    </xf>
    <xf numFmtId="0" fontId="7" fillId="3" borderId="36" xfId="17" applyFont="1" applyFill="1" applyBorder="1" applyAlignment="1">
      <alignment horizontal="center" vertical="center" wrapText="1"/>
    </xf>
    <xf numFmtId="176" fontId="60" fillId="3" borderId="43" xfId="17" applyNumberFormat="1" applyFont="1" applyFill="1" applyBorder="1" applyAlignment="1">
      <alignment horizontal="center" vertical="center" wrapText="1"/>
    </xf>
    <xf numFmtId="0" fontId="60" fillId="3" borderId="43" xfId="17" applyFont="1" applyFill="1" applyBorder="1" applyAlignment="1">
      <alignment horizontal="left" vertical="center" wrapText="1"/>
    </xf>
    <xf numFmtId="0" fontId="7" fillId="3" borderId="30" xfId="17" applyFont="1" applyFill="1" applyBorder="1" applyAlignment="1">
      <alignment horizontal="center" vertical="center" wrapText="1"/>
    </xf>
    <xf numFmtId="176" fontId="60" fillId="14" borderId="62" xfId="17" applyNumberFormat="1" applyFont="1" applyFill="1" applyBorder="1" applyAlignment="1">
      <alignment horizontal="center" vertical="center" wrapText="1"/>
    </xf>
    <xf numFmtId="0" fontId="60" fillId="14" borderId="62" xfId="17" applyFont="1" applyFill="1" applyBorder="1" applyAlignment="1">
      <alignment horizontal="left" vertical="center" wrapText="1"/>
    </xf>
    <xf numFmtId="0" fontId="64" fillId="15" borderId="63" xfId="17" applyFont="1" applyFill="1" applyBorder="1" applyAlignment="1">
      <alignment horizontal="center" vertical="center" wrapText="1"/>
    </xf>
    <xf numFmtId="176" fontId="62" fillId="15" borderId="63" xfId="17" applyNumberFormat="1" applyFont="1" applyFill="1" applyBorder="1" applyAlignment="1">
      <alignment horizontal="center" vertical="center" wrapText="1"/>
    </xf>
    <xf numFmtId="181" fontId="64" fillId="11" borderId="63" xfId="0" applyNumberFormat="1" applyFont="1" applyFill="1" applyBorder="1" applyAlignment="1">
      <alignment horizontal="center" vertical="center"/>
    </xf>
    <xf numFmtId="0" fontId="64" fillId="15" borderId="64" xfId="17" applyFont="1" applyFill="1" applyBorder="1" applyAlignment="1">
      <alignment horizontal="center" vertical="center" wrapText="1"/>
    </xf>
    <xf numFmtId="182" fontId="66" fillId="15" borderId="65" xfId="17" applyNumberFormat="1" applyFont="1" applyFill="1" applyBorder="1" applyAlignment="1">
      <alignment horizontal="center" vertical="center" wrapText="1"/>
    </xf>
    <xf numFmtId="0" fontId="7" fillId="3" borderId="37" xfId="17" applyFont="1" applyFill="1" applyBorder="1" applyAlignment="1">
      <alignment horizontal="center" vertical="center" wrapText="1"/>
    </xf>
    <xf numFmtId="0" fontId="7" fillId="3" borderId="38" xfId="17" applyFont="1" applyFill="1" applyBorder="1" applyAlignment="1">
      <alignment horizontal="center" vertical="center" wrapText="1"/>
    </xf>
    <xf numFmtId="0" fontId="14" fillId="3" borderId="38" xfId="17" applyFont="1" applyFill="1" applyBorder="1" applyAlignment="1">
      <alignment horizontal="center" vertical="center" wrapText="1"/>
    </xf>
    <xf numFmtId="0" fontId="59" fillId="3" borderId="38" xfId="17" applyFont="1" applyFill="1" applyBorder="1" applyAlignment="1">
      <alignment horizontal="center" vertical="center" wrapText="1"/>
    </xf>
    <xf numFmtId="0" fontId="7" fillId="3" borderId="39" xfId="17" applyFont="1" applyFill="1" applyBorder="1" applyAlignment="1">
      <alignment horizontal="center" vertical="center" wrapText="1"/>
    </xf>
    <xf numFmtId="0" fontId="1" fillId="0" borderId="0" xfId="17" applyAlignment="1">
      <alignment horizontal="center" vertical="center"/>
    </xf>
    <xf numFmtId="0" fontId="6" fillId="0" borderId="0" xfId="2" applyAlignment="1">
      <alignment vertical="top" wrapText="1"/>
    </xf>
    <xf numFmtId="0" fontId="6" fillId="0" borderId="14" xfId="2" applyBorder="1" applyAlignment="1">
      <alignment vertical="top" wrapText="1"/>
    </xf>
    <xf numFmtId="0" fontId="6" fillId="16" borderId="14" xfId="2" applyFill="1" applyBorder="1" applyAlignment="1">
      <alignment vertical="top" wrapText="1"/>
    </xf>
    <xf numFmtId="0" fontId="23" fillId="0" borderId="0" xfId="2" applyFont="1" applyAlignment="1">
      <alignment vertical="top" wrapText="1"/>
    </xf>
    <xf numFmtId="0" fontId="6" fillId="2" borderId="14" xfId="2" applyFill="1" applyBorder="1" applyAlignment="1">
      <alignment vertical="top" wrapText="1"/>
    </xf>
    <xf numFmtId="0" fontId="6" fillId="2" borderId="67" xfId="2" applyFill="1" applyBorder="1" applyAlignment="1">
      <alignment vertical="top" wrapText="1"/>
    </xf>
    <xf numFmtId="0" fontId="6" fillId="2" borderId="68" xfId="2" applyFill="1" applyBorder="1" applyAlignment="1">
      <alignment vertical="top" wrapText="1"/>
    </xf>
    <xf numFmtId="0" fontId="1" fillId="2" borderId="69" xfId="2" applyFont="1" applyFill="1" applyBorder="1" applyAlignment="1">
      <alignment vertical="top" wrapText="1"/>
    </xf>
    <xf numFmtId="0" fontId="1" fillId="2" borderId="67" xfId="2" applyFont="1" applyFill="1" applyBorder="1" applyAlignment="1">
      <alignment vertical="top" wrapText="1"/>
    </xf>
    <xf numFmtId="0" fontId="1" fillId="2" borderId="66" xfId="2" applyFont="1" applyFill="1" applyBorder="1" applyAlignment="1">
      <alignment vertical="top" wrapText="1"/>
    </xf>
    <xf numFmtId="0" fontId="6" fillId="3" borderId="14" xfId="2" applyFill="1" applyBorder="1">
      <alignment vertical="center"/>
    </xf>
    <xf numFmtId="0" fontId="1" fillId="3" borderId="70" xfId="2" applyFont="1" applyFill="1" applyBorder="1" applyAlignment="1">
      <alignment vertical="top" wrapText="1"/>
    </xf>
    <xf numFmtId="0" fontId="6" fillId="17" borderId="14" xfId="2" applyFill="1" applyBorder="1">
      <alignment vertical="center"/>
    </xf>
    <xf numFmtId="0" fontId="0" fillId="0" borderId="72" xfId="0" applyBorder="1">
      <alignment vertical="center"/>
    </xf>
    <xf numFmtId="0" fontId="15" fillId="0" borderId="72" xfId="0" applyFont="1" applyBorder="1">
      <alignment vertical="center"/>
    </xf>
    <xf numFmtId="0" fontId="0" fillId="0" borderId="73" xfId="0" applyBorder="1">
      <alignment vertical="center"/>
    </xf>
    <xf numFmtId="0" fontId="0" fillId="0" borderId="53" xfId="0" applyBorder="1">
      <alignment vertical="center"/>
    </xf>
    <xf numFmtId="177" fontId="12" fillId="22" borderId="8" xfId="2" applyNumberFormat="1" applyFont="1" applyFill="1" applyBorder="1" applyAlignment="1">
      <alignment horizontal="center" vertical="center" shrinkToFit="1"/>
    </xf>
    <xf numFmtId="0" fontId="25" fillId="22" borderId="0" xfId="1" applyFont="1" applyFill="1" applyBorder="1" applyAlignment="1" applyProtection="1">
      <alignment vertical="top" wrapText="1"/>
    </xf>
    <xf numFmtId="0" fontId="25" fillId="22" borderId="0" xfId="2" applyFont="1" applyFill="1" applyBorder="1" applyAlignment="1">
      <alignment vertical="top" wrapText="1"/>
    </xf>
    <xf numFmtId="0" fontId="25" fillId="22" borderId="30" xfId="2" applyFont="1" applyFill="1" applyBorder="1" applyAlignment="1">
      <alignment vertical="top" wrapText="1"/>
    </xf>
    <xf numFmtId="0" fontId="8" fillId="22" borderId="0" xfId="1" applyFill="1" applyAlignment="1" applyProtection="1">
      <alignment vertical="center" wrapText="1"/>
    </xf>
    <xf numFmtId="0" fontId="6" fillId="22" borderId="0" xfId="2" applyFill="1">
      <alignment vertical="center"/>
    </xf>
    <xf numFmtId="0" fontId="0" fillId="22" borderId="0" xfId="0" applyFill="1">
      <alignment vertical="center"/>
    </xf>
    <xf numFmtId="0" fontId="6" fillId="7" borderId="8" xfId="2" applyFill="1" applyBorder="1" applyAlignment="1">
      <alignment horizontal="center" vertical="center" wrapText="1"/>
    </xf>
    <xf numFmtId="0" fontId="6" fillId="0" borderId="108" xfId="2" applyBorder="1" applyAlignment="1">
      <alignment horizontal="center" vertical="center" wrapText="1"/>
    </xf>
    <xf numFmtId="0" fontId="6" fillId="7" borderId="108" xfId="2" applyFill="1" applyBorder="1" applyAlignment="1">
      <alignment horizontal="center" vertical="center" wrapText="1"/>
    </xf>
    <xf numFmtId="0" fontId="1" fillId="6" borderId="0" xfId="2" applyFont="1" applyFill="1">
      <alignment vertical="center"/>
    </xf>
    <xf numFmtId="0" fontId="8" fillId="22" borderId="0" xfId="1" applyFill="1" applyAlignment="1" applyProtection="1">
      <alignment vertical="center"/>
    </xf>
    <xf numFmtId="3" fontId="0" fillId="28" borderId="0" xfId="0" applyNumberFormat="1" applyFill="1">
      <alignment vertical="center"/>
    </xf>
    <xf numFmtId="0" fontId="0" fillId="26" borderId="0" xfId="0" applyFill="1">
      <alignment vertical="center"/>
    </xf>
    <xf numFmtId="0" fontId="0" fillId="0" borderId="72" xfId="0" applyBorder="1" applyAlignment="1">
      <alignment vertical="top"/>
    </xf>
    <xf numFmtId="0" fontId="0" fillId="0" borderId="0" xfId="0" applyAlignment="1">
      <alignment vertical="top"/>
    </xf>
    <xf numFmtId="0" fontId="76" fillId="22" borderId="0" xfId="0" applyFont="1" applyFill="1">
      <alignment vertical="center"/>
    </xf>
    <xf numFmtId="0" fontId="75" fillId="22" borderId="0" xfId="0" applyFont="1" applyFill="1">
      <alignment vertical="center"/>
    </xf>
    <xf numFmtId="0" fontId="1" fillId="16" borderId="69" xfId="2" applyFont="1" applyFill="1" applyBorder="1" applyAlignment="1">
      <alignment vertical="top" wrapText="1"/>
    </xf>
    <xf numFmtId="0" fontId="79" fillId="0" borderId="0" xfId="0" applyFont="1" applyAlignment="1">
      <alignment horizontal="justify" vertical="center"/>
    </xf>
    <xf numFmtId="0" fontId="82" fillId="0" borderId="61" xfId="0" applyFont="1" applyBorder="1" applyAlignment="1">
      <alignment horizontal="justify" vertical="center" wrapText="1"/>
    </xf>
    <xf numFmtId="0" fontId="82" fillId="0" borderId="39" xfId="0" applyFont="1" applyBorder="1" applyAlignment="1">
      <alignment horizontal="justify" vertical="center" wrapText="1"/>
    </xf>
    <xf numFmtId="0" fontId="79" fillId="0" borderId="114" xfId="0" applyFont="1" applyBorder="1" applyAlignment="1">
      <alignment horizontal="center" vertical="center" wrapText="1"/>
    </xf>
    <xf numFmtId="0" fontId="79" fillId="0" borderId="39" xfId="0" applyFont="1" applyBorder="1" applyAlignment="1">
      <alignment horizontal="center" vertical="center" wrapText="1"/>
    </xf>
    <xf numFmtId="0" fontId="79" fillId="30" borderId="39" xfId="0" applyFont="1" applyFill="1" applyBorder="1" applyAlignment="1">
      <alignment horizontal="justify" vertical="center" wrapText="1"/>
    </xf>
    <xf numFmtId="0" fontId="79" fillId="0" borderId="39" xfId="0" applyFont="1" applyBorder="1" applyAlignment="1">
      <alignment horizontal="justify" vertical="center" wrapText="1"/>
    </xf>
    <xf numFmtId="0" fontId="7" fillId="31" borderId="60" xfId="17" applyFont="1" applyFill="1" applyBorder="1" applyAlignment="1">
      <alignment horizontal="center" vertical="center" wrapText="1"/>
    </xf>
    <xf numFmtId="0" fontId="0" fillId="0" borderId="0" xfId="0" applyAlignment="1">
      <alignment horizontal="left" vertical="center"/>
    </xf>
    <xf numFmtId="0" fontId="83" fillId="0" borderId="0" xfId="0" applyFont="1" applyAlignment="1">
      <alignment horizontal="left" vertical="center"/>
    </xf>
    <xf numFmtId="0" fontId="84" fillId="0" borderId="0" xfId="0" applyFont="1" applyAlignment="1">
      <alignment horizontal="center" vertical="center" wrapText="1"/>
    </xf>
    <xf numFmtId="0" fontId="84" fillId="0" borderId="0" xfId="0" applyFont="1" applyAlignment="1">
      <alignment horizontal="left" vertical="center" wrapText="1"/>
    </xf>
    <xf numFmtId="0" fontId="79" fillId="26" borderId="114" xfId="0" applyFont="1" applyFill="1" applyBorder="1" applyAlignment="1">
      <alignment horizontal="center" vertical="center" wrapText="1"/>
    </xf>
    <xf numFmtId="0" fontId="79" fillId="26" borderId="39" xfId="0" applyFont="1" applyFill="1" applyBorder="1" applyAlignment="1">
      <alignment horizontal="center" vertical="center" wrapText="1"/>
    </xf>
    <xf numFmtId="0" fontId="79" fillId="26" borderId="39" xfId="0" applyFont="1" applyFill="1" applyBorder="1" applyAlignment="1">
      <alignment horizontal="justify" vertical="center" wrapText="1"/>
    </xf>
    <xf numFmtId="0" fontId="74" fillId="22" borderId="0" xfId="0" applyFont="1" applyFill="1" applyAlignment="1">
      <alignment horizontal="center" vertical="center"/>
    </xf>
    <xf numFmtId="0" fontId="79" fillId="22" borderId="114" xfId="0" applyFont="1" applyFill="1" applyBorder="1" applyAlignment="1">
      <alignment horizontal="center" vertical="center" wrapText="1"/>
    </xf>
    <xf numFmtId="0" fontId="79" fillId="22" borderId="39" xfId="0" applyFont="1" applyFill="1" applyBorder="1" applyAlignment="1">
      <alignment horizontal="center" vertical="center" wrapText="1"/>
    </xf>
    <xf numFmtId="0" fontId="79" fillId="22" borderId="39" xfId="0" applyFont="1" applyFill="1" applyBorder="1" applyAlignment="1">
      <alignment horizontal="justify" vertical="center" wrapText="1"/>
    </xf>
    <xf numFmtId="0" fontId="71" fillId="26" borderId="0" xfId="0" applyFont="1" applyFill="1" applyAlignment="1">
      <alignment vertical="top" wrapText="1"/>
    </xf>
    <xf numFmtId="0" fontId="8" fillId="0" borderId="137" xfId="1" applyFill="1" applyBorder="1" applyAlignment="1" applyProtection="1">
      <alignment vertical="center" wrapText="1"/>
    </xf>
    <xf numFmtId="0" fontId="97" fillId="0" borderId="61" xfId="0" applyFont="1" applyBorder="1" applyAlignment="1">
      <alignment horizontal="justify" vertical="center" wrapText="1"/>
    </xf>
    <xf numFmtId="0" fontId="97" fillId="0" borderId="39" xfId="0" applyFont="1" applyBorder="1" applyAlignment="1">
      <alignment horizontal="justify" vertical="center" wrapText="1"/>
    </xf>
    <xf numFmtId="0" fontId="97" fillId="30" borderId="39" xfId="0" applyFont="1" applyFill="1" applyBorder="1" applyAlignment="1">
      <alignment horizontal="justify" vertical="center" wrapText="1"/>
    </xf>
    <xf numFmtId="0" fontId="102" fillId="0" borderId="0" xfId="17" applyFont="1">
      <alignment vertical="center"/>
    </xf>
    <xf numFmtId="0" fontId="101" fillId="0" borderId="0" xfId="2" applyFont="1">
      <alignment vertical="center"/>
    </xf>
    <xf numFmtId="0" fontId="103" fillId="23" borderId="138" xfId="0" applyFont="1" applyFill="1" applyBorder="1" applyAlignment="1">
      <alignment horizontal="center" vertical="center" wrapText="1"/>
    </xf>
    <xf numFmtId="0" fontId="0" fillId="27" borderId="0" xfId="0" applyFill="1">
      <alignment vertical="center"/>
    </xf>
    <xf numFmtId="0" fontId="79" fillId="22" borderId="0" xfId="0" applyFont="1" applyFill="1" applyAlignment="1">
      <alignment horizontal="justify" vertical="center"/>
    </xf>
    <xf numFmtId="0" fontId="6" fillId="22" borderId="0" xfId="2" applyFont="1" applyFill="1">
      <alignment vertical="center"/>
    </xf>
    <xf numFmtId="14" fontId="6" fillId="0" borderId="0" xfId="2" applyNumberFormat="1" applyFont="1" applyAlignment="1">
      <alignment vertical="center"/>
    </xf>
    <xf numFmtId="0" fontId="26" fillId="0" borderId="0" xfId="19" applyFont="1">
      <alignment vertical="center"/>
    </xf>
    <xf numFmtId="0" fontId="6" fillId="0" borderId="0" xfId="2">
      <alignment vertical="center"/>
    </xf>
    <xf numFmtId="0" fontId="0" fillId="0" borderId="0" xfId="0">
      <alignment vertical="center"/>
    </xf>
    <xf numFmtId="0" fontId="6" fillId="0" borderId="0" xfId="2" applyFill="1" applyBorder="1" applyAlignment="1">
      <alignment horizontal="center" vertical="center"/>
    </xf>
    <xf numFmtId="0" fontId="18" fillId="2" borderId="46" xfId="2" applyFont="1" applyFill="1"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31" fillId="0" borderId="10" xfId="0" applyFont="1" applyBorder="1" applyAlignment="1">
      <alignment horizontal="center" vertical="center" wrapText="1"/>
    </xf>
    <xf numFmtId="0" fontId="94" fillId="26" borderId="0" xfId="0" applyFont="1" applyFill="1" applyAlignment="1">
      <alignment vertical="top" wrapText="1"/>
    </xf>
    <xf numFmtId="0" fontId="72" fillId="27" borderId="0" xfId="0" applyFont="1" applyFill="1" applyAlignment="1">
      <alignment vertical="top" wrapText="1"/>
    </xf>
    <xf numFmtId="0" fontId="95" fillId="27" borderId="0" xfId="0" applyFont="1" applyFill="1" applyAlignment="1">
      <alignment vertical="top" wrapText="1"/>
    </xf>
    <xf numFmtId="0" fontId="73" fillId="27" borderId="0" xfId="0" applyFont="1" applyFill="1" applyAlignment="1">
      <alignment vertical="top" wrapText="1"/>
    </xf>
    <xf numFmtId="0" fontId="96" fillId="27" borderId="0" xfId="0" applyFont="1" applyFill="1" applyAlignment="1">
      <alignment horizontal="center" vertical="center" wrapText="1"/>
    </xf>
    <xf numFmtId="0" fontId="96" fillId="27" borderId="0" xfId="0" applyFont="1" applyFill="1" applyAlignment="1">
      <alignment horizontal="center" vertical="top" wrapText="1"/>
    </xf>
    <xf numFmtId="0" fontId="98" fillId="27" borderId="0" xfId="0" applyFont="1" applyFill="1" applyAlignment="1">
      <alignment horizontal="center" vertical="top" wrapText="1"/>
    </xf>
    <xf numFmtId="0" fontId="96" fillId="27" borderId="0" xfId="0" applyFont="1" applyFill="1" applyAlignment="1">
      <alignment vertical="top" wrapText="1"/>
    </xf>
    <xf numFmtId="0" fontId="28" fillId="28" borderId="0" xfId="0" applyFont="1" applyFill="1" applyAlignment="1">
      <alignment vertical="center"/>
    </xf>
    <xf numFmtId="0" fontId="28" fillId="24" borderId="41" xfId="0" applyFont="1" applyFill="1" applyBorder="1" applyAlignment="1">
      <alignment horizontal="center" vertical="center" wrapText="1"/>
    </xf>
    <xf numFmtId="0" fontId="110" fillId="24" borderId="33" xfId="2" applyFont="1" applyFill="1" applyBorder="1" applyAlignment="1">
      <alignment horizontal="center" vertical="center" wrapText="1"/>
    </xf>
    <xf numFmtId="0" fontId="113" fillId="3" borderId="44" xfId="2" applyFont="1" applyFill="1" applyBorder="1" applyAlignment="1">
      <alignment horizontal="center" vertical="center"/>
    </xf>
    <xf numFmtId="14" fontId="113" fillId="3" borderId="43" xfId="2" applyNumberFormat="1" applyFont="1" applyFill="1" applyBorder="1" applyAlignment="1">
      <alignment horizontal="center" vertical="center"/>
    </xf>
    <xf numFmtId="14" fontId="113" fillId="3" borderId="1" xfId="2" applyNumberFormat="1" applyFont="1" applyFill="1" applyBorder="1" applyAlignment="1">
      <alignment horizontal="center" vertical="center"/>
    </xf>
    <xf numFmtId="0" fontId="113" fillId="3" borderId="42" xfId="2" applyFont="1" applyFill="1" applyBorder="1" applyAlignment="1">
      <alignment horizontal="center" vertical="center"/>
    </xf>
    <xf numFmtId="14" fontId="113" fillId="3" borderId="2" xfId="2" applyNumberFormat="1" applyFont="1" applyFill="1" applyBorder="1" applyAlignment="1">
      <alignment horizontal="center" vertical="center"/>
    </xf>
    <xf numFmtId="0" fontId="113" fillId="3" borderId="9" xfId="2" applyFont="1" applyFill="1" applyBorder="1" applyAlignment="1">
      <alignment horizontal="center" vertical="center"/>
    </xf>
    <xf numFmtId="0" fontId="113" fillId="22" borderId="0" xfId="2" applyFont="1" applyFill="1" applyBorder="1" applyAlignment="1">
      <alignment horizontal="center" vertical="center"/>
    </xf>
    <xf numFmtId="14" fontId="113" fillId="22" borderId="0" xfId="2" applyNumberFormat="1" applyFont="1" applyFill="1" applyBorder="1" applyAlignment="1">
      <alignment horizontal="center" vertical="center"/>
    </xf>
    <xf numFmtId="0" fontId="114" fillId="0" borderId="0" xfId="2" applyFont="1" applyFill="1" applyBorder="1" applyAlignment="1">
      <alignment horizontal="center" vertical="center"/>
    </xf>
    <xf numFmtId="14" fontId="113" fillId="0" borderId="0" xfId="2" applyNumberFormat="1" applyFont="1" applyFill="1" applyBorder="1" applyAlignment="1">
      <alignment horizontal="center" vertical="center"/>
    </xf>
    <xf numFmtId="0" fontId="107" fillId="26" borderId="117" xfId="0" applyFont="1" applyFill="1" applyBorder="1" applyAlignment="1">
      <alignment horizontal="left" vertical="center"/>
    </xf>
    <xf numFmtId="0" fontId="107" fillId="26" borderId="118" xfId="0" applyFont="1" applyFill="1" applyBorder="1" applyAlignment="1">
      <alignment horizontal="left" vertical="center"/>
    </xf>
    <xf numFmtId="0" fontId="118" fillId="26" borderId="116" xfId="0" applyFont="1" applyFill="1" applyBorder="1" applyAlignment="1">
      <alignment horizontal="left" vertical="center"/>
    </xf>
    <xf numFmtId="0" fontId="0" fillId="0" borderId="14" xfId="0" applyBorder="1" applyAlignment="1">
      <alignment vertical="top" wrapText="1"/>
    </xf>
    <xf numFmtId="0" fontId="24" fillId="22" borderId="40" xfId="2" applyFont="1" applyFill="1" applyBorder="1" applyAlignment="1">
      <alignment horizontal="center" vertical="center" wrapText="1"/>
    </xf>
    <xf numFmtId="0" fontId="23" fillId="24" borderId="3" xfId="2" applyFont="1" applyFill="1" applyBorder="1" applyAlignment="1">
      <alignment horizontal="center" vertical="center" wrapText="1"/>
    </xf>
    <xf numFmtId="177" fontId="10" fillId="22" borderId="107" xfId="2" applyNumberFormat="1" applyFont="1" applyFill="1" applyBorder="1" applyAlignment="1">
      <alignment horizontal="center" vertical="center" wrapText="1"/>
    </xf>
    <xf numFmtId="0" fontId="24" fillId="22" borderId="8" xfId="2" applyFont="1" applyFill="1" applyBorder="1" applyAlignment="1">
      <alignment horizontal="center" vertical="center" wrapText="1"/>
    </xf>
    <xf numFmtId="0" fontId="8" fillId="0" borderId="0" xfId="1" applyAlignment="1" applyProtection="1">
      <alignment vertical="center" wrapText="1"/>
    </xf>
    <xf numFmtId="0" fontId="0" fillId="37" borderId="0" xfId="0" applyFill="1">
      <alignment vertical="center"/>
    </xf>
    <xf numFmtId="0" fontId="131" fillId="37" borderId="0" xfId="0" applyFont="1" applyFill="1">
      <alignment vertical="center"/>
    </xf>
    <xf numFmtId="0" fontId="132" fillId="37" borderId="0" xfId="0" applyFont="1" applyFill="1">
      <alignment vertical="center"/>
    </xf>
    <xf numFmtId="0" fontId="133" fillId="37" borderId="0" xfId="0" applyFont="1" applyFill="1">
      <alignment vertical="center"/>
    </xf>
    <xf numFmtId="0" fontId="134" fillId="37" borderId="0" xfId="0" applyFont="1" applyFill="1">
      <alignment vertical="center"/>
    </xf>
    <xf numFmtId="0" fontId="77" fillId="37" borderId="0" xfId="0" applyFont="1" applyFill="1">
      <alignment vertical="center"/>
    </xf>
    <xf numFmtId="0" fontId="23" fillId="35" borderId="5" xfId="2" applyFont="1" applyFill="1" applyBorder="1" applyAlignment="1">
      <alignment horizontal="center" vertical="center" wrapText="1"/>
    </xf>
    <xf numFmtId="0" fontId="23" fillId="35" borderId="3" xfId="2" applyFont="1" applyFill="1" applyBorder="1" applyAlignment="1">
      <alignment horizontal="center" vertical="center" wrapText="1"/>
    </xf>
    <xf numFmtId="184" fontId="137" fillId="27" borderId="0" xfId="0" applyNumberFormat="1" applyFont="1" applyFill="1" applyAlignment="1">
      <alignment vertical="center" wrapText="1"/>
    </xf>
    <xf numFmtId="0" fontId="127" fillId="26" borderId="0" xfId="0" applyFont="1" applyFill="1">
      <alignment vertical="center"/>
    </xf>
    <xf numFmtId="177" fontId="137" fillId="27" borderId="0" xfId="0" applyNumberFormat="1" applyFont="1" applyFill="1" applyBorder="1" applyAlignment="1">
      <alignment horizontal="right" vertical="center" wrapText="1"/>
    </xf>
    <xf numFmtId="0" fontId="138" fillId="27" borderId="0" xfId="0" applyFont="1" applyFill="1" applyAlignment="1">
      <alignment vertical="center" wrapText="1"/>
    </xf>
    <xf numFmtId="0" fontId="6" fillId="0" borderId="71" xfId="0" applyFont="1" applyBorder="1">
      <alignment vertical="center"/>
    </xf>
    <xf numFmtId="0" fontId="6" fillId="0" borderId="48" xfId="0" applyFont="1" applyBorder="1">
      <alignment vertical="center"/>
    </xf>
    <xf numFmtId="0" fontId="6" fillId="0" borderId="72" xfId="0" applyFont="1" applyBorder="1">
      <alignment vertical="center"/>
    </xf>
    <xf numFmtId="0" fontId="6" fillId="0" borderId="0" xfId="0" applyFont="1">
      <alignment vertical="center"/>
    </xf>
    <xf numFmtId="0" fontId="111" fillId="0" borderId="72" xfId="0" applyFont="1" applyBorder="1">
      <alignment vertical="center"/>
    </xf>
    <xf numFmtId="0" fontId="111" fillId="0" borderId="0" xfId="0" applyFont="1">
      <alignment vertical="center"/>
    </xf>
    <xf numFmtId="0" fontId="111" fillId="6" borderId="72" xfId="0" applyFont="1" applyFill="1" applyBorder="1">
      <alignment vertical="center"/>
    </xf>
    <xf numFmtId="0" fontId="111" fillId="6" borderId="0" xfId="0" applyFont="1" applyFill="1">
      <alignment vertical="center"/>
    </xf>
    <xf numFmtId="0" fontId="6" fillId="6" borderId="157" xfId="2" applyFill="1" applyBorder="1">
      <alignment vertical="center"/>
    </xf>
    <xf numFmtId="0" fontId="6" fillId="0" borderId="157" xfId="2" applyBorder="1">
      <alignment vertical="center"/>
    </xf>
    <xf numFmtId="3" fontId="144" fillId="22" borderId="0" xfId="0" applyNumberFormat="1" applyFont="1" applyFill="1" applyAlignment="1">
      <alignment vertical="center" wrapText="1"/>
    </xf>
    <xf numFmtId="0" fontId="115" fillId="22" borderId="155" xfId="17" applyFont="1" applyFill="1" applyBorder="1" applyAlignment="1">
      <alignment horizontal="center" vertical="center" wrapText="1"/>
    </xf>
    <xf numFmtId="14" fontId="115" fillId="22" borderId="156" xfId="17" applyNumberFormat="1" applyFont="1" applyFill="1" applyBorder="1" applyAlignment="1">
      <alignment horizontal="center" vertical="center"/>
    </xf>
    <xf numFmtId="185" fontId="144" fillId="22" borderId="0" xfId="0" applyNumberFormat="1" applyFont="1" applyFill="1" applyAlignment="1">
      <alignment horizontal="right" vertical="center" wrapText="1"/>
    </xf>
    <xf numFmtId="0" fontId="6" fillId="0" borderId="0" xfId="2" applyAlignment="1">
      <alignment horizontal="left" vertical="top"/>
    </xf>
    <xf numFmtId="0" fontId="6" fillId="38" borderId="168" xfId="2" applyFill="1" applyBorder="1" applyAlignment="1">
      <alignment horizontal="left" vertical="top"/>
    </xf>
    <xf numFmtId="0" fontId="8" fillId="38" borderId="167" xfId="1" applyFill="1" applyBorder="1" applyAlignment="1" applyProtection="1">
      <alignment horizontal="left" vertical="top"/>
    </xf>
    <xf numFmtId="14" fontId="19" fillId="3" borderId="106" xfId="2" applyNumberFormat="1" applyFont="1" applyFill="1" applyBorder="1" applyAlignment="1">
      <alignment horizontal="center" vertical="center" shrinkToFit="1"/>
    </xf>
    <xf numFmtId="14" fontId="27" fillId="3" borderId="106" xfId="1" applyNumberFormat="1" applyFont="1" applyFill="1" applyBorder="1" applyAlignment="1" applyProtection="1">
      <alignment horizontal="center" vertical="center" wrapText="1" shrinkToFit="1"/>
    </xf>
    <xf numFmtId="0" fontId="8" fillId="0" borderId="114" xfId="1" applyFill="1" applyBorder="1" applyAlignment="1" applyProtection="1">
      <alignment vertical="center" wrapText="1"/>
    </xf>
    <xf numFmtId="0" fontId="102" fillId="0" borderId="0" xfId="17" applyFont="1" applyAlignment="1">
      <alignment horizontal="left" vertical="center"/>
    </xf>
    <xf numFmtId="0" fontId="71" fillId="27" borderId="0" xfId="0" applyFont="1" applyFill="1" applyAlignment="1">
      <alignment vertical="top" wrapText="1"/>
    </xf>
    <xf numFmtId="185" fontId="146" fillId="22" borderId="0" xfId="0" applyNumberFormat="1" applyFont="1" applyFill="1" applyAlignment="1">
      <alignment horizontal="right" vertical="center"/>
    </xf>
    <xf numFmtId="185" fontId="146" fillId="0" borderId="0" xfId="0" applyNumberFormat="1" applyFont="1" applyAlignment="1">
      <alignment horizontal="right" vertical="center"/>
    </xf>
    <xf numFmtId="184" fontId="138" fillId="27" borderId="0" xfId="0" applyNumberFormat="1" applyFont="1" applyFill="1" applyBorder="1" applyAlignment="1">
      <alignment horizontal="center" vertical="center" wrapText="1"/>
    </xf>
    <xf numFmtId="184" fontId="138" fillId="27" borderId="0" xfId="0" applyNumberFormat="1" applyFont="1" applyFill="1" applyAlignment="1">
      <alignment vertical="center" wrapText="1"/>
    </xf>
    <xf numFmtId="177" fontId="137" fillId="27" borderId="0" xfId="0" applyNumberFormat="1" applyFont="1" applyFill="1" applyAlignment="1">
      <alignment horizontal="right" vertical="center" wrapText="1"/>
    </xf>
    <xf numFmtId="0" fontId="150" fillId="2" borderId="67" xfId="2" applyFont="1" applyFill="1" applyBorder="1" applyAlignment="1">
      <alignment vertical="top" wrapText="1"/>
    </xf>
    <xf numFmtId="0" fontId="113" fillId="24" borderId="44" xfId="2" applyFont="1" applyFill="1" applyBorder="1" applyAlignment="1">
      <alignment horizontal="center" vertical="center"/>
    </xf>
    <xf numFmtId="0" fontId="113" fillId="24" borderId="9" xfId="2" applyFont="1" applyFill="1" applyBorder="1" applyAlignment="1">
      <alignment horizontal="center" vertical="center" wrapText="1"/>
    </xf>
    <xf numFmtId="0" fontId="113" fillId="24" borderId="42" xfId="2" applyFont="1" applyFill="1" applyBorder="1" applyAlignment="1">
      <alignment horizontal="center" vertical="center"/>
    </xf>
    <xf numFmtId="3" fontId="151" fillId="27" borderId="0" xfId="0" applyNumberFormat="1" applyFont="1" applyFill="1">
      <alignment vertical="center"/>
    </xf>
    <xf numFmtId="0" fontId="9" fillId="6" borderId="0" xfId="2" applyFont="1" applyFill="1" applyAlignment="1">
      <alignment horizontal="center" vertical="center" wrapText="1"/>
    </xf>
    <xf numFmtId="14" fontId="9" fillId="6" borderId="0" xfId="2" applyNumberFormat="1" applyFont="1" applyFill="1" applyAlignment="1">
      <alignment horizontal="center" vertical="center"/>
    </xf>
    <xf numFmtId="14" fontId="26" fillId="6" borderId="0" xfId="2" applyNumberFormat="1" applyFont="1" applyFill="1" applyAlignment="1">
      <alignment horizontal="center" vertical="center"/>
    </xf>
    <xf numFmtId="0" fontId="8" fillId="0" borderId="0" xfId="1" applyFill="1" applyBorder="1" applyAlignment="1" applyProtection="1">
      <alignment vertical="center" wrapText="1"/>
    </xf>
    <xf numFmtId="0" fontId="13" fillId="22" borderId="0" xfId="2" applyFont="1" applyFill="1" applyBorder="1" applyAlignment="1">
      <alignment horizontal="center" vertical="center" wrapText="1"/>
    </xf>
    <xf numFmtId="14" fontId="13" fillId="22" borderId="0" xfId="2" applyNumberFormat="1" applyFont="1" applyFill="1" applyBorder="1" applyAlignment="1">
      <alignment horizontal="center" vertical="center"/>
    </xf>
    <xf numFmtId="14" fontId="13" fillId="22" borderId="0" xfId="2" applyNumberFormat="1" applyFont="1" applyFill="1" applyBorder="1" applyAlignment="1">
      <alignment horizontal="left" vertical="center"/>
    </xf>
    <xf numFmtId="0" fontId="18" fillId="24" borderId="178" xfId="2" applyFont="1" applyFill="1" applyBorder="1" applyAlignment="1">
      <alignment horizontal="center" vertical="center" wrapText="1"/>
    </xf>
    <xf numFmtId="0" fontId="8" fillId="0" borderId="181" xfId="1" applyFill="1" applyBorder="1" applyAlignment="1" applyProtection="1">
      <alignment vertical="center" wrapText="1"/>
    </xf>
    <xf numFmtId="0" fontId="18" fillId="24" borderId="182" xfId="2" applyFont="1" applyFill="1" applyBorder="1" applyAlignment="1">
      <alignment horizontal="center" vertical="center" wrapText="1"/>
    </xf>
    <xf numFmtId="0" fontId="18" fillId="24" borderId="182" xfId="1" applyFont="1" applyFill="1" applyBorder="1" applyAlignment="1" applyProtection="1">
      <alignment horizontal="center" vertical="center" wrapText="1"/>
    </xf>
    <xf numFmtId="0" fontId="8" fillId="0" borderId="183" xfId="1" applyBorder="1" applyAlignment="1" applyProtection="1">
      <alignment vertical="center" wrapText="1"/>
    </xf>
    <xf numFmtId="0" fontId="108" fillId="0" borderId="173" xfId="0" applyFont="1" applyBorder="1" applyAlignment="1">
      <alignment horizontal="left" vertical="top" wrapText="1"/>
    </xf>
    <xf numFmtId="0" fontId="147" fillId="22" borderId="0" xfId="0" applyFont="1" applyFill="1" applyAlignment="1">
      <alignment vertical="center" wrapText="1"/>
    </xf>
    <xf numFmtId="0" fontId="144" fillId="22" borderId="0" xfId="0" applyFont="1" applyFill="1" applyAlignment="1">
      <alignment vertical="center" wrapText="1"/>
    </xf>
    <xf numFmtId="0" fontId="109" fillId="0" borderId="29" xfId="2" applyFont="1" applyBorder="1" applyAlignment="1">
      <alignment vertical="center" shrinkToFit="1"/>
    </xf>
    <xf numFmtId="0" fontId="109" fillId="0" borderId="103" xfId="2" applyFont="1" applyBorder="1" applyAlignment="1">
      <alignment vertical="center" shrinkToFit="1"/>
    </xf>
    <xf numFmtId="0" fontId="154" fillId="26" borderId="102" xfId="2" applyFont="1" applyFill="1" applyBorder="1" applyAlignment="1">
      <alignment horizontal="center" vertical="center" wrapText="1" shrinkToFit="1"/>
    </xf>
    <xf numFmtId="0" fontId="155" fillId="0" borderId="0" xfId="0" applyFont="1" applyAlignment="1">
      <alignment vertical="center" wrapText="1"/>
    </xf>
    <xf numFmtId="0" fontId="156" fillId="0" borderId="0" xfId="0" applyFont="1" applyAlignment="1">
      <alignment vertical="center" wrapText="1"/>
    </xf>
    <xf numFmtId="3" fontId="142" fillId="27" borderId="0" xfId="0" applyNumberFormat="1" applyFont="1" applyFill="1">
      <alignment vertical="center"/>
    </xf>
    <xf numFmtId="3" fontId="137" fillId="27" borderId="0" xfId="0" applyNumberFormat="1" applyFont="1" applyFill="1" applyBorder="1" applyAlignment="1">
      <alignment horizontal="right" vertical="center" wrapText="1"/>
    </xf>
    <xf numFmtId="177" fontId="138" fillId="27" borderId="0" xfId="0" applyNumberFormat="1" applyFont="1" applyFill="1" applyBorder="1" applyAlignment="1">
      <alignment horizontal="right" vertical="center" wrapText="1"/>
    </xf>
    <xf numFmtId="0" fontId="27" fillId="0" borderId="99" xfId="1" applyFont="1" applyBorder="1" applyAlignment="1" applyProtection="1">
      <alignment vertical="top" wrapText="1"/>
    </xf>
    <xf numFmtId="0" fontId="27" fillId="0" borderId="100" xfId="2" applyFont="1" applyBorder="1" applyAlignment="1">
      <alignment vertical="top" wrapText="1"/>
    </xf>
    <xf numFmtId="0" fontId="27" fillId="0" borderId="101" xfId="2" applyFont="1" applyBorder="1" applyAlignment="1">
      <alignment vertical="top" wrapText="1"/>
    </xf>
    <xf numFmtId="0" fontId="18" fillId="26" borderId="174" xfId="2" applyFont="1" applyFill="1" applyBorder="1" applyAlignment="1">
      <alignment horizontal="center" vertical="center" wrapText="1"/>
    </xf>
    <xf numFmtId="0" fontId="108" fillId="26" borderId="175" xfId="2" applyFont="1" applyFill="1" applyBorder="1" applyAlignment="1">
      <alignment horizontal="center" vertical="center"/>
    </xf>
    <xf numFmtId="0" fontId="108" fillId="26" borderId="176" xfId="2" applyFont="1" applyFill="1" applyBorder="1" applyAlignment="1">
      <alignment horizontal="center" vertical="center"/>
    </xf>
    <xf numFmtId="0" fontId="160" fillId="22" borderId="8" xfId="0" applyFont="1" applyFill="1" applyBorder="1" applyAlignment="1">
      <alignment horizontal="center" vertical="center" wrapText="1"/>
    </xf>
    <xf numFmtId="177" fontId="161" fillId="22" borderId="8" xfId="2" applyNumberFormat="1" applyFont="1" applyFill="1" applyBorder="1" applyAlignment="1">
      <alignment horizontal="center" vertical="center" shrinkToFit="1"/>
    </xf>
    <xf numFmtId="0" fontId="6" fillId="0" borderId="0" xfId="2" applyAlignment="1">
      <alignment horizontal="left" vertical="center"/>
    </xf>
    <xf numFmtId="0" fontId="6" fillId="0" borderId="0" xfId="2">
      <alignment vertical="center"/>
    </xf>
    <xf numFmtId="3" fontId="162" fillId="27" borderId="0" xfId="0" applyNumberFormat="1" applyFont="1" applyFill="1" applyAlignment="1">
      <alignment vertical="center" wrapText="1"/>
    </xf>
    <xf numFmtId="177" fontId="23" fillId="24" borderId="8" xfId="2" applyNumberFormat="1" applyFont="1" applyFill="1" applyBorder="1" applyAlignment="1">
      <alignment horizontal="center" vertical="center" shrinkToFit="1"/>
    </xf>
    <xf numFmtId="0" fontId="165" fillId="39" borderId="0" xfId="0" applyFont="1" applyFill="1" applyAlignment="1">
      <alignment vertical="top" wrapText="1"/>
    </xf>
    <xf numFmtId="0" fontId="0" fillId="39" borderId="0" xfId="0" applyFill="1">
      <alignment vertical="center"/>
    </xf>
    <xf numFmtId="0" fontId="167" fillId="39" borderId="0" xfId="0" applyFont="1" applyFill="1" applyAlignment="1">
      <alignment vertical="center" wrapText="1"/>
    </xf>
    <xf numFmtId="0" fontId="0" fillId="39" borderId="0" xfId="0" applyFill="1" applyAlignment="1">
      <alignment vertical="top" wrapText="1"/>
    </xf>
    <xf numFmtId="0" fontId="76" fillId="39" borderId="0" xfId="0" applyFont="1" applyFill="1" applyAlignment="1">
      <alignment vertical="top" wrapText="1"/>
    </xf>
    <xf numFmtId="0" fontId="168" fillId="39" borderId="0" xfId="0" applyFont="1" applyFill="1" applyAlignment="1">
      <alignment vertical="center" wrapText="1"/>
    </xf>
    <xf numFmtId="0" fontId="169" fillId="39" borderId="0" xfId="0" applyFont="1" applyFill="1" applyAlignment="1">
      <alignment vertical="center" wrapText="1"/>
    </xf>
    <xf numFmtId="0" fontId="170" fillId="39" borderId="0" xfId="0" applyFont="1" applyFill="1" applyAlignment="1">
      <alignment vertical="center" wrapText="1"/>
    </xf>
    <xf numFmtId="0" fontId="76" fillId="0" borderId="0" xfId="0" applyFont="1" applyAlignment="1">
      <alignment vertical="top" wrapText="1"/>
    </xf>
    <xf numFmtId="0" fontId="171" fillId="6" borderId="72" xfId="0" applyFont="1" applyFill="1" applyBorder="1">
      <alignment vertical="center"/>
    </xf>
    <xf numFmtId="0" fontId="171" fillId="6" borderId="0" xfId="0" applyFont="1" applyFill="1" applyAlignment="1">
      <alignment horizontal="left" vertical="center"/>
    </xf>
    <xf numFmtId="0" fontId="171" fillId="6" borderId="0" xfId="0" applyFont="1" applyFill="1">
      <alignment vertical="center"/>
    </xf>
    <xf numFmtId="176" fontId="171" fillId="6" borderId="0" xfId="0" applyNumberFormat="1" applyFont="1" applyFill="1" applyAlignment="1">
      <alignment horizontal="left" vertical="center"/>
    </xf>
    <xf numFmtId="183" fontId="171" fillId="6" borderId="0" xfId="0" applyNumberFormat="1" applyFont="1" applyFill="1" applyAlignment="1">
      <alignment horizontal="center" vertical="center"/>
    </xf>
    <xf numFmtId="0" fontId="171" fillId="6" borderId="72" xfId="0" applyFont="1" applyFill="1" applyBorder="1" applyAlignment="1">
      <alignment vertical="top"/>
    </xf>
    <xf numFmtId="0" fontId="171" fillId="6" borderId="0" xfId="0" applyFont="1" applyFill="1" applyAlignment="1">
      <alignment vertical="top"/>
    </xf>
    <xf numFmtId="14" fontId="171" fillId="6" borderId="0" xfId="0" applyNumberFormat="1" applyFont="1" applyFill="1" applyAlignment="1">
      <alignment horizontal="left" vertical="center"/>
    </xf>
    <xf numFmtId="14" fontId="171" fillId="0" borderId="0" xfId="0" applyNumberFormat="1" applyFont="1">
      <alignment vertical="center"/>
    </xf>
    <xf numFmtId="0" fontId="172" fillId="0" borderId="0" xfId="0" applyFont="1">
      <alignment vertical="center"/>
    </xf>
    <xf numFmtId="0" fontId="8" fillId="0" borderId="192" xfId="1" applyBorder="1" applyAlignment="1" applyProtection="1">
      <alignment vertical="center"/>
    </xf>
    <xf numFmtId="0" fontId="6" fillId="0" borderId="66" xfId="2" applyBorder="1" applyAlignment="1">
      <alignment vertical="top" wrapText="1"/>
    </xf>
    <xf numFmtId="0" fontId="6" fillId="0" borderId="0" xfId="2">
      <alignment vertical="center"/>
    </xf>
    <xf numFmtId="0" fontId="8" fillId="38" borderId="143" xfId="1" applyFill="1" applyBorder="1" applyAlignment="1" applyProtection="1">
      <alignment horizontal="left" vertical="top"/>
    </xf>
    <xf numFmtId="0" fontId="6" fillId="38" borderId="166" xfId="2" applyFill="1" applyBorder="1" applyAlignment="1">
      <alignment horizontal="left" vertical="top"/>
    </xf>
    <xf numFmtId="0" fontId="37" fillId="0" borderId="0" xfId="17" applyFont="1">
      <alignment vertical="center"/>
    </xf>
    <xf numFmtId="0" fontId="93" fillId="0" borderId="0" xfId="17" applyFont="1" applyAlignment="1">
      <alignment horizontal="left" vertical="center"/>
    </xf>
    <xf numFmtId="0" fontId="35" fillId="10" borderId="0" xfId="2" applyFont="1" applyFill="1" applyAlignment="1">
      <alignment horizontal="center" vertical="center"/>
    </xf>
    <xf numFmtId="0" fontId="43" fillId="0" borderId="0" xfId="17" applyFont="1">
      <alignment vertical="center"/>
    </xf>
    <xf numFmtId="0" fontId="14" fillId="0" borderId="0" xfId="17" applyFont="1" applyAlignment="1">
      <alignment horizontal="center" vertical="center"/>
    </xf>
    <xf numFmtId="14" fontId="1" fillId="0" borderId="50" xfId="17" applyNumberFormat="1" applyBorder="1" applyAlignment="1">
      <alignment horizontal="center" vertical="center"/>
    </xf>
    <xf numFmtId="14" fontId="1" fillId="0" borderId="0" xfId="17" applyNumberFormat="1" applyAlignment="1">
      <alignment horizontal="center" vertical="center"/>
    </xf>
    <xf numFmtId="0" fontId="1" fillId="11" borderId="0" xfId="17" applyFill="1">
      <alignment vertical="center"/>
    </xf>
    <xf numFmtId="0" fontId="43" fillId="0" borderId="0" xfId="17" applyFont="1" applyAlignment="1">
      <alignment vertical="top" wrapText="1"/>
    </xf>
    <xf numFmtId="0" fontId="1" fillId="11" borderId="0" xfId="17" applyFill="1" applyAlignment="1">
      <alignment horizontal="center" vertical="center"/>
    </xf>
    <xf numFmtId="0" fontId="1" fillId="0" borderId="50" xfId="17" applyBorder="1">
      <alignment vertical="center"/>
    </xf>
    <xf numFmtId="0" fontId="6" fillId="11" borderId="0" xfId="2" applyFill="1" applyAlignment="1">
      <alignment vertical="center" wrapText="1"/>
    </xf>
    <xf numFmtId="0" fontId="38" fillId="0" borderId="0" xfId="17" applyFont="1">
      <alignment vertical="center"/>
    </xf>
    <xf numFmtId="0" fontId="47" fillId="0" borderId="0" xfId="17" applyFont="1" applyAlignment="1">
      <alignment horizontal="center" vertical="center" wrapText="1"/>
    </xf>
    <xf numFmtId="0" fontId="48" fillId="0" borderId="0" xfId="17" applyFont="1">
      <alignment vertical="center"/>
    </xf>
    <xf numFmtId="0" fontId="6" fillId="0" borderId="0" xfId="2" applyAlignment="1">
      <alignment horizontal="center" vertical="center"/>
    </xf>
    <xf numFmtId="0" fontId="9" fillId="0" borderId="0" xfId="17" applyFont="1" applyAlignment="1">
      <alignment horizontal="left" vertical="center"/>
    </xf>
    <xf numFmtId="0" fontId="49" fillId="0" borderId="0" xfId="17" applyFont="1" applyAlignment="1">
      <alignment horizontal="left" vertical="center"/>
    </xf>
    <xf numFmtId="0" fontId="50" fillId="0" borderId="53" xfId="17" applyFont="1" applyBorder="1">
      <alignment vertical="center"/>
    </xf>
    <xf numFmtId="0" fontId="50" fillId="0" borderId="53" xfId="17" applyFont="1" applyBorder="1" applyAlignment="1">
      <alignment horizontal="right" vertical="center"/>
    </xf>
    <xf numFmtId="0" fontId="38" fillId="0" borderId="55" xfId="17" applyFont="1" applyBorder="1" applyAlignment="1">
      <alignment horizontal="center" vertical="center"/>
    </xf>
    <xf numFmtId="0" fontId="38" fillId="0" borderId="193" xfId="17" applyFont="1" applyBorder="1" applyAlignment="1">
      <alignment horizontal="center" vertical="center" wrapText="1"/>
    </xf>
    <xf numFmtId="0" fontId="51" fillId="0" borderId="0" xfId="17" applyFont="1" applyAlignment="1">
      <alignment horizontal="center" vertical="center"/>
    </xf>
    <xf numFmtId="0" fontId="52" fillId="0" borderId="0" xfId="17" applyFont="1" applyAlignment="1">
      <alignment horizontal="center" vertical="center"/>
    </xf>
    <xf numFmtId="0" fontId="53" fillId="0" borderId="0" xfId="17" applyFont="1" applyAlignment="1">
      <alignment horizontal="center" vertical="center" wrapText="1"/>
    </xf>
    <xf numFmtId="0" fontId="54" fillId="0" borderId="0" xfId="17" applyFont="1" applyAlignment="1">
      <alignment horizontal="center" vertical="center"/>
    </xf>
    <xf numFmtId="0" fontId="1" fillId="0" borderId="0" xfId="17" applyAlignment="1">
      <alignment vertical="center" shrinkToFit="1"/>
    </xf>
    <xf numFmtId="0" fontId="12" fillId="0" borderId="194" xfId="17" applyFont="1" applyBorder="1" applyAlignment="1">
      <alignment horizontal="center" vertical="center" shrinkToFit="1"/>
    </xf>
    <xf numFmtId="0" fontId="50" fillId="0" borderId="56" xfId="17" applyFont="1" applyBorder="1" applyAlignment="1">
      <alignment vertical="center" shrinkToFit="1"/>
    </xf>
    <xf numFmtId="0" fontId="50" fillId="0" borderId="56" xfId="17" applyFont="1" applyBorder="1" applyAlignment="1">
      <alignment horizontal="center" vertical="center"/>
    </xf>
    <xf numFmtId="0" fontId="1" fillId="0" borderId="147" xfId="17" applyBorder="1" applyAlignment="1">
      <alignment horizontal="center" vertical="center" wrapText="1"/>
    </xf>
    <xf numFmtId="0" fontId="1" fillId="0" borderId="148" xfId="17" applyBorder="1" applyAlignment="1">
      <alignment horizontal="center" vertical="center"/>
    </xf>
    <xf numFmtId="0" fontId="13" fillId="0" borderId="150" xfId="2" applyFont="1" applyBorder="1" applyAlignment="1">
      <alignment horizontal="center" vertical="center" wrapText="1"/>
    </xf>
    <xf numFmtId="0" fontId="13" fillId="0" borderId="151" xfId="2" applyFont="1" applyBorder="1" applyAlignment="1">
      <alignment horizontal="center" vertical="center" wrapText="1"/>
    </xf>
    <xf numFmtId="0" fontId="13" fillId="0" borderId="18" xfId="2" applyFont="1" applyBorder="1" applyAlignment="1">
      <alignment horizontal="center" vertical="center" wrapText="1"/>
    </xf>
    <xf numFmtId="0" fontId="1" fillId="22" borderId="154" xfId="17" applyFill="1" applyBorder="1" applyAlignment="1">
      <alignment horizontal="center" vertical="center" wrapText="1"/>
    </xf>
    <xf numFmtId="0" fontId="7" fillId="6" borderId="0" xfId="17" applyFont="1" applyFill="1" applyAlignment="1">
      <alignment horizontal="center" vertical="center" wrapText="1"/>
    </xf>
    <xf numFmtId="0" fontId="7" fillId="3" borderId="0" xfId="17" applyFont="1" applyFill="1" applyAlignment="1">
      <alignment horizontal="center" vertical="center" wrapText="1"/>
    </xf>
    <xf numFmtId="0" fontId="14" fillId="3" borderId="0" xfId="17" applyFont="1" applyFill="1" applyAlignment="1">
      <alignment horizontal="center" vertical="center" wrapText="1"/>
    </xf>
    <xf numFmtId="0" fontId="59" fillId="3" borderId="0" xfId="17" applyFont="1" applyFill="1" applyAlignment="1">
      <alignment horizontal="center" vertical="center" wrapText="1"/>
    </xf>
    <xf numFmtId="0" fontId="1" fillId="6" borderId="0" xfId="2" applyFont="1" applyFill="1" applyAlignment="1">
      <alignment horizontal="center" vertical="center"/>
    </xf>
    <xf numFmtId="0" fontId="46" fillId="6" borderId="0" xfId="0" applyFont="1" applyFill="1" applyAlignment="1">
      <alignment horizontal="center" vertical="center" wrapText="1"/>
    </xf>
    <xf numFmtId="180" fontId="50" fillId="6" borderId="0" xfId="17" applyNumberFormat="1" applyFont="1" applyFill="1" applyAlignment="1">
      <alignment horizontal="center" vertical="center"/>
    </xf>
    <xf numFmtId="0" fontId="1" fillId="6" borderId="0" xfId="17" applyFill="1">
      <alignment vertical="center"/>
    </xf>
    <xf numFmtId="0" fontId="1" fillId="6" borderId="0" xfId="17" applyFill="1" applyAlignment="1">
      <alignment horizontal="center" vertical="center"/>
    </xf>
    <xf numFmtId="0" fontId="46" fillId="6" borderId="0" xfId="17" applyFont="1" applyFill="1">
      <alignment vertical="center"/>
    </xf>
    <xf numFmtId="0" fontId="50" fillId="0" borderId="0" xfId="16" applyFont="1">
      <alignment vertical="center"/>
    </xf>
    <xf numFmtId="0" fontId="10" fillId="0" borderId="0" xfId="16" applyFont="1">
      <alignment vertical="center"/>
    </xf>
    <xf numFmtId="177" fontId="1" fillId="5" borderId="40" xfId="2" applyNumberFormat="1" applyFont="1" applyFill="1" applyBorder="1" applyAlignment="1">
      <alignment horizontal="center" vertical="center" wrapText="1"/>
    </xf>
    <xf numFmtId="177" fontId="6" fillId="22" borderId="8" xfId="2" applyNumberFormat="1" applyFill="1" applyBorder="1" applyAlignment="1">
      <alignment horizontal="center" vertical="center" shrinkToFit="1"/>
    </xf>
    <xf numFmtId="177" fontId="1" fillId="22" borderId="40" xfId="2" applyNumberFormat="1" applyFont="1" applyFill="1" applyBorder="1" applyAlignment="1">
      <alignment horizontal="center" vertical="center" wrapText="1"/>
    </xf>
    <xf numFmtId="177" fontId="6" fillId="22" borderId="12" xfId="2" applyNumberFormat="1" applyFill="1" applyBorder="1" applyAlignment="1">
      <alignment horizontal="center" vertical="center" shrinkToFit="1"/>
    </xf>
    <xf numFmtId="177" fontId="6" fillId="7" borderId="10" xfId="2" applyNumberFormat="1" applyFill="1" applyBorder="1" applyAlignment="1">
      <alignment horizontal="center" vertical="center" shrinkToFit="1"/>
    </xf>
    <xf numFmtId="177" fontId="6" fillId="6" borderId="10" xfId="2" applyNumberFormat="1" applyFill="1" applyBorder="1" applyAlignment="1">
      <alignment horizontal="center" vertical="center" shrinkToFit="1"/>
    </xf>
    <xf numFmtId="177" fontId="6" fillId="0" borderId="10" xfId="2" applyNumberFormat="1" applyBorder="1" applyAlignment="1">
      <alignment horizontal="center" vertical="center" shrinkToFit="1"/>
    </xf>
    <xf numFmtId="177" fontId="6" fillId="0" borderId="8" xfId="2" applyNumberFormat="1" applyBorder="1" applyAlignment="1">
      <alignment horizontal="center" vertical="center" shrinkToFit="1"/>
    </xf>
    <xf numFmtId="177" fontId="6" fillId="6" borderId="8" xfId="2" applyNumberFormat="1" applyFill="1" applyBorder="1" applyAlignment="1">
      <alignment horizontal="center" vertical="center" shrinkToFit="1"/>
    </xf>
    <xf numFmtId="177" fontId="6" fillId="25" borderId="8" xfId="2" applyNumberFormat="1" applyFill="1" applyBorder="1" applyAlignment="1">
      <alignment horizontal="center" vertical="center" shrinkToFit="1"/>
    </xf>
    <xf numFmtId="177" fontId="6" fillId="9" borderId="8" xfId="2" applyNumberFormat="1" applyFill="1" applyBorder="1" applyAlignment="1">
      <alignment horizontal="center" vertical="center" shrinkToFit="1"/>
    </xf>
    <xf numFmtId="177" fontId="10" fillId="0" borderId="8" xfId="2" applyNumberFormat="1" applyFont="1" applyBorder="1" applyAlignment="1">
      <alignment horizontal="center" vertical="center" shrinkToFit="1"/>
    </xf>
    <xf numFmtId="177" fontId="6" fillId="7" borderId="8" xfId="2" applyNumberFormat="1" applyFill="1" applyBorder="1" applyAlignment="1">
      <alignment horizontal="center" vertical="center" shrinkToFit="1"/>
    </xf>
    <xf numFmtId="177" fontId="6" fillId="2" borderId="8" xfId="2" applyNumberFormat="1" applyFill="1" applyBorder="1" applyAlignment="1">
      <alignment horizontal="center" vertical="center" shrinkToFit="1"/>
    </xf>
    <xf numFmtId="0" fontId="1" fillId="0" borderId="8" xfId="0" applyFont="1" applyBorder="1" applyAlignment="1">
      <alignment horizontal="center" vertical="center" wrapText="1"/>
    </xf>
    <xf numFmtId="0" fontId="6" fillId="6" borderId="8" xfId="2" applyFill="1" applyBorder="1" applyAlignment="1">
      <alignment horizontal="center" vertical="center" wrapText="1"/>
    </xf>
    <xf numFmtId="177" fontId="6" fillId="0" borderId="107" xfId="2" applyNumberFormat="1" applyBorder="1" applyAlignment="1">
      <alignment horizontal="center" vertical="center" wrapText="1"/>
    </xf>
    <xf numFmtId="0" fontId="6" fillId="0" borderId="8" xfId="2" applyBorder="1" applyAlignment="1">
      <alignment horizontal="center" vertical="center"/>
    </xf>
    <xf numFmtId="177" fontId="1" fillId="0" borderId="8" xfId="2" applyNumberFormat="1" applyFont="1" applyBorder="1" applyAlignment="1">
      <alignment horizontal="center" vertical="center" shrinkToFit="1"/>
    </xf>
    <xf numFmtId="177" fontId="6" fillId="6" borderId="8" xfId="2" applyNumberFormat="1" applyFill="1" applyBorder="1" applyAlignment="1">
      <alignment horizontal="center" vertical="center" wrapText="1"/>
    </xf>
    <xf numFmtId="177" fontId="6" fillId="0" borderId="8" xfId="2" applyNumberFormat="1" applyBorder="1" applyAlignment="1">
      <alignment horizontal="center" vertical="center" wrapText="1"/>
    </xf>
    <xf numFmtId="177" fontId="6" fillId="7" borderId="8" xfId="2" applyNumberFormat="1" applyFill="1" applyBorder="1" applyAlignment="1">
      <alignment horizontal="center" vertical="center" wrapText="1"/>
    </xf>
    <xf numFmtId="177" fontId="6" fillId="8" borderId="107" xfId="2" applyNumberFormat="1" applyFill="1" applyBorder="1" applyAlignment="1">
      <alignment horizontal="center" vertical="center" wrapText="1"/>
    </xf>
    <xf numFmtId="0" fontId="23" fillId="0" borderId="7" xfId="2" applyFont="1" applyBorder="1" applyAlignment="1">
      <alignment horizontal="center" vertical="center"/>
    </xf>
    <xf numFmtId="177" fontId="6" fillId="8" borderId="8" xfId="2" applyNumberFormat="1" applyFill="1" applyBorder="1" applyAlignment="1">
      <alignment horizontal="center" vertical="center" wrapText="1"/>
    </xf>
    <xf numFmtId="177" fontId="6" fillId="0" borderId="109" xfId="2" applyNumberFormat="1" applyBorder="1" applyAlignment="1">
      <alignment horizontal="center" vertical="center" wrapText="1"/>
    </xf>
    <xf numFmtId="177" fontId="6" fillId="6" borderId="0" xfId="2" applyNumberFormat="1" applyFill="1" applyAlignment="1">
      <alignment horizontal="center" vertical="center" wrapText="1"/>
    </xf>
    <xf numFmtId="0" fontId="6" fillId="6" borderId="0" xfId="2" applyFill="1" applyAlignment="1">
      <alignment horizontal="center" vertical="center" wrapText="1"/>
    </xf>
    <xf numFmtId="0" fontId="91" fillId="6" borderId="0" xfId="2" applyFont="1" applyFill="1" applyAlignment="1">
      <alignment horizontal="center" vertical="center"/>
    </xf>
    <xf numFmtId="0" fontId="78" fillId="6" borderId="0" xfId="2" applyFont="1" applyFill="1" applyAlignment="1">
      <alignment horizontal="left" vertical="center"/>
    </xf>
    <xf numFmtId="0" fontId="1" fillId="0" borderId="0" xfId="2" applyFont="1">
      <alignment vertical="center"/>
    </xf>
    <xf numFmtId="0" fontId="171" fillId="6" borderId="0" xfId="0" applyFont="1" applyFill="1" applyAlignment="1">
      <alignment horizontal="left" vertical="center"/>
    </xf>
    <xf numFmtId="0" fontId="50" fillId="22" borderId="194" xfId="16" applyFont="1" applyFill="1" applyBorder="1">
      <alignment vertical="center"/>
    </xf>
    <xf numFmtId="0" fontId="50" fillId="22" borderId="195" xfId="16" applyFont="1" applyFill="1" applyBorder="1">
      <alignment vertical="center"/>
    </xf>
    <xf numFmtId="0" fontId="10" fillId="22" borderId="195" xfId="16" applyFont="1" applyFill="1" applyBorder="1">
      <alignment vertical="center"/>
    </xf>
    <xf numFmtId="0" fontId="37" fillId="0" borderId="0" xfId="17" applyFont="1" applyAlignment="1">
      <alignment horizontal="left" vertical="center" indent="2"/>
    </xf>
    <xf numFmtId="0" fontId="143" fillId="28" borderId="0" xfId="0" applyFont="1" applyFill="1" applyAlignment="1">
      <alignment vertical="center"/>
    </xf>
    <xf numFmtId="0" fontId="174" fillId="0" borderId="0" xfId="17" applyFont="1" applyAlignment="1">
      <alignment vertical="center"/>
    </xf>
    <xf numFmtId="3" fontId="142" fillId="27" borderId="0" xfId="0" applyNumberFormat="1" applyFont="1" applyFill="1" applyBorder="1" applyAlignment="1">
      <alignment horizontal="right" vertical="center"/>
    </xf>
    <xf numFmtId="0" fontId="24" fillId="5" borderId="7" xfId="2" applyFont="1" applyFill="1" applyBorder="1" applyAlignment="1">
      <alignment horizontal="center" vertical="top" wrapText="1"/>
    </xf>
    <xf numFmtId="10" fontId="138" fillId="27" borderId="0" xfId="0" applyNumberFormat="1" applyFont="1" applyFill="1" applyAlignment="1">
      <alignment horizontal="center" vertical="center" wrapText="1"/>
    </xf>
    <xf numFmtId="3" fontId="137" fillId="27" borderId="0" xfId="0" applyNumberFormat="1" applyFont="1" applyFill="1" applyBorder="1" applyAlignment="1">
      <alignment vertical="center" wrapText="1"/>
    </xf>
    <xf numFmtId="184" fontId="163" fillId="42" borderId="0" xfId="0" applyNumberFormat="1" applyFont="1" applyFill="1" applyBorder="1" applyAlignment="1">
      <alignment horizontal="center" vertical="center" wrapText="1"/>
    </xf>
    <xf numFmtId="184" fontId="130" fillId="42" borderId="0" xfId="0" applyNumberFormat="1" applyFont="1" applyFill="1" applyBorder="1" applyAlignment="1">
      <alignment horizontal="center" vertical="center" wrapText="1"/>
    </xf>
    <xf numFmtId="0" fontId="177" fillId="39" borderId="0" xfId="0" applyFont="1" applyFill="1" applyAlignment="1">
      <alignment vertical="top" wrapText="1"/>
    </xf>
    <xf numFmtId="0" fontId="178" fillId="39" borderId="0" xfId="0" applyFont="1" applyFill="1" applyAlignment="1">
      <alignment vertical="center" wrapText="1"/>
    </xf>
    <xf numFmtId="0" fontId="164" fillId="39" borderId="0" xfId="0" applyFont="1" applyFill="1" applyAlignment="1">
      <alignment vertical="top" wrapText="1"/>
    </xf>
    <xf numFmtId="0" fontId="1" fillId="22" borderId="0" xfId="2" applyFont="1" applyFill="1">
      <alignment vertical="center"/>
    </xf>
    <xf numFmtId="0" fontId="24" fillId="22" borderId="40" xfId="2" applyFont="1" applyFill="1" applyBorder="1" applyAlignment="1">
      <alignment horizontal="center" vertical="top" wrapText="1"/>
    </xf>
    <xf numFmtId="0" fontId="23" fillId="22" borderId="196" xfId="2" applyFont="1" applyFill="1" applyBorder="1" applyAlignment="1">
      <alignment horizontal="left" vertical="center"/>
    </xf>
    <xf numFmtId="0" fontId="23" fillId="22" borderId="11" xfId="2" applyFont="1" applyFill="1" applyBorder="1" applyAlignment="1">
      <alignment horizontal="left" vertical="center"/>
    </xf>
    <xf numFmtId="0" fontId="23" fillId="6" borderId="11" xfId="2" applyFont="1" applyFill="1" applyBorder="1" applyAlignment="1">
      <alignment horizontal="left" vertical="center"/>
    </xf>
    <xf numFmtId="0" fontId="23" fillId="0" borderId="9" xfId="2" applyFont="1" applyBorder="1" applyAlignment="1">
      <alignment horizontal="left" vertical="center"/>
    </xf>
    <xf numFmtId="0" fontId="23" fillId="6" borderId="13" xfId="2" applyFont="1" applyFill="1" applyBorder="1" applyAlignment="1">
      <alignment horizontal="left" vertical="center"/>
    </xf>
    <xf numFmtId="177" fontId="13" fillId="43" borderId="107" xfId="2" applyNumberFormat="1" applyFont="1" applyFill="1" applyBorder="1" applyAlignment="1">
      <alignment horizontal="center" vertical="center" wrapText="1"/>
    </xf>
    <xf numFmtId="177" fontId="13" fillId="43" borderId="8" xfId="2" applyNumberFormat="1" applyFont="1" applyFill="1" applyBorder="1" applyAlignment="1">
      <alignment horizontal="center" vertical="center" shrinkToFit="1"/>
    </xf>
    <xf numFmtId="184" fontId="138" fillId="27" borderId="0" xfId="0" applyNumberFormat="1" applyFont="1" applyFill="1" applyAlignment="1">
      <alignment horizontal="center" vertical="center" wrapText="1"/>
    </xf>
    <xf numFmtId="14" fontId="26" fillId="22" borderId="0" xfId="2" applyNumberFormat="1" applyFont="1" applyFill="1" applyAlignment="1">
      <alignment horizontal="left" vertical="center"/>
    </xf>
    <xf numFmtId="14" fontId="26" fillId="22" borderId="0" xfId="2" applyNumberFormat="1" applyFont="1" applyFill="1" applyBorder="1" applyAlignment="1">
      <alignment horizontal="left" vertical="center"/>
    </xf>
    <xf numFmtId="0" fontId="26" fillId="22" borderId="0" xfId="19" applyFont="1" applyFill="1">
      <alignment vertical="center"/>
    </xf>
    <xf numFmtId="0" fontId="26" fillId="22" borderId="0" xfId="2" applyFont="1" applyFill="1" applyAlignment="1">
      <alignment horizontal="left" vertical="center"/>
    </xf>
    <xf numFmtId="0" fontId="41" fillId="22" borderId="0" xfId="17" applyFont="1" applyFill="1">
      <alignment vertical="center"/>
    </xf>
    <xf numFmtId="3" fontId="137" fillId="27" borderId="0" xfId="0" applyNumberFormat="1" applyFont="1" applyFill="1">
      <alignment vertical="center"/>
    </xf>
    <xf numFmtId="0" fontId="6" fillId="0" borderId="0" xfId="2">
      <alignment vertical="center"/>
    </xf>
    <xf numFmtId="177" fontId="13" fillId="0" borderId="8" xfId="2" applyNumberFormat="1" applyFont="1" applyBorder="1" applyAlignment="1">
      <alignment horizontal="center" vertical="center" wrapText="1"/>
    </xf>
    <xf numFmtId="177" fontId="13" fillId="0" borderId="8" xfId="2" applyNumberFormat="1" applyFont="1" applyBorder="1" applyAlignment="1">
      <alignment horizontal="center" vertical="center" shrinkToFit="1"/>
    </xf>
    <xf numFmtId="177" fontId="13" fillId="8" borderId="8" xfId="2" applyNumberFormat="1" applyFont="1" applyFill="1" applyBorder="1" applyAlignment="1">
      <alignment horizontal="center" vertical="center" shrinkToFit="1"/>
    </xf>
    <xf numFmtId="177" fontId="13" fillId="22" borderId="8" xfId="2" applyNumberFormat="1" applyFont="1" applyFill="1" applyBorder="1" applyAlignment="1">
      <alignment horizontal="center" vertical="center" shrinkToFit="1"/>
    </xf>
    <xf numFmtId="177" fontId="13" fillId="22" borderId="106" xfId="2" applyNumberFormat="1" applyFont="1" applyFill="1" applyBorder="1" applyAlignment="1">
      <alignment horizontal="center" vertical="center" wrapText="1"/>
    </xf>
    <xf numFmtId="177" fontId="13" fillId="22" borderId="107" xfId="2" applyNumberFormat="1" applyFont="1" applyFill="1" applyBorder="1" applyAlignment="1">
      <alignment horizontal="center" vertical="center" wrapText="1"/>
    </xf>
    <xf numFmtId="0" fontId="13" fillId="0" borderId="197" xfId="2" applyFont="1" applyBorder="1" applyAlignment="1">
      <alignment horizontal="center" vertical="center" wrapText="1"/>
    </xf>
    <xf numFmtId="0" fontId="13" fillId="0" borderId="198" xfId="2" applyFont="1" applyBorder="1" applyAlignment="1">
      <alignment horizontal="center" vertical="center" wrapText="1"/>
    </xf>
    <xf numFmtId="0" fontId="13" fillId="0" borderId="199" xfId="2" applyFont="1" applyBorder="1" applyAlignment="1">
      <alignment horizontal="center" vertical="center" wrapText="1"/>
    </xf>
    <xf numFmtId="0" fontId="13" fillId="0" borderId="197" xfId="2" applyFont="1" applyBorder="1" applyAlignment="1">
      <alignment horizontal="center" vertical="center"/>
    </xf>
    <xf numFmtId="0" fontId="13" fillId="6" borderId="197" xfId="2" applyFont="1" applyFill="1" applyBorder="1" applyAlignment="1">
      <alignment horizontal="center" vertical="center" wrapText="1"/>
    </xf>
    <xf numFmtId="0" fontId="160" fillId="22" borderId="158" xfId="0" applyFont="1" applyFill="1" applyBorder="1" applyAlignment="1">
      <alignment horizontal="center" vertical="center" wrapText="1"/>
    </xf>
    <xf numFmtId="0" fontId="160" fillId="22" borderId="188" xfId="0" applyFont="1" applyFill="1" applyBorder="1" applyAlignment="1">
      <alignment horizontal="center" vertical="center" wrapText="1"/>
    </xf>
    <xf numFmtId="0" fontId="184" fillId="22" borderId="196" xfId="2" applyFont="1" applyFill="1" applyBorder="1" applyAlignment="1">
      <alignment horizontal="center" vertical="center"/>
    </xf>
    <xf numFmtId="177" fontId="184" fillId="22" borderId="8" xfId="2" applyNumberFormat="1" applyFont="1" applyFill="1" applyBorder="1" applyAlignment="1">
      <alignment horizontal="center" vertical="center" shrinkToFit="1"/>
    </xf>
    <xf numFmtId="177" fontId="185" fillId="22" borderId="10" xfId="2" applyNumberFormat="1" applyFont="1" applyFill="1" applyBorder="1" applyAlignment="1">
      <alignment horizontal="center" vertical="center" shrinkToFit="1"/>
    </xf>
    <xf numFmtId="177" fontId="186" fillId="22" borderId="106" xfId="2" applyNumberFormat="1" applyFont="1" applyFill="1" applyBorder="1" applyAlignment="1">
      <alignment horizontal="center" vertical="center" wrapText="1"/>
    </xf>
    <xf numFmtId="0" fontId="187" fillId="0" borderId="172" xfId="1" applyFont="1" applyBorder="1" applyAlignment="1" applyProtection="1">
      <alignment horizontal="left" vertical="top" wrapText="1"/>
    </xf>
    <xf numFmtId="0" fontId="128" fillId="34" borderId="200" xfId="2" applyFont="1" applyFill="1" applyBorder="1" applyAlignment="1">
      <alignment horizontal="center" vertical="center" wrapText="1"/>
    </xf>
    <xf numFmtId="0" fontId="129" fillId="34" borderId="201" xfId="2" applyFont="1" applyFill="1" applyBorder="1" applyAlignment="1">
      <alignment horizontal="center" vertical="center" wrapText="1"/>
    </xf>
    <xf numFmtId="0" fontId="179" fillId="34" borderId="201" xfId="2" applyFont="1" applyFill="1" applyBorder="1" applyAlignment="1">
      <alignment horizontal="left" vertical="center"/>
    </xf>
    <xf numFmtId="0" fontId="122" fillId="34" borderId="201" xfId="2" applyFont="1" applyFill="1" applyBorder="1" applyAlignment="1">
      <alignment horizontal="center" vertical="center"/>
    </xf>
    <xf numFmtId="0" fontId="122" fillId="34" borderId="202" xfId="2" applyFont="1" applyFill="1" applyBorder="1" applyAlignment="1">
      <alignment horizontal="center" vertical="center"/>
    </xf>
    <xf numFmtId="0" fontId="76" fillId="22" borderId="203" xfId="0" applyFont="1" applyFill="1" applyBorder="1" applyAlignment="1">
      <alignment horizontal="left" vertical="center"/>
    </xf>
    <xf numFmtId="14" fontId="76" fillId="22" borderId="203" xfId="0" applyNumberFormat="1" applyFont="1" applyFill="1" applyBorder="1" applyAlignment="1">
      <alignment horizontal="left" vertical="center"/>
    </xf>
    <xf numFmtId="0" fontId="103" fillId="40" borderId="138" xfId="0" applyFont="1" applyFill="1" applyBorder="1" applyAlignment="1">
      <alignment horizontal="center" vertical="center" wrapText="1"/>
    </xf>
    <xf numFmtId="0" fontId="103" fillId="0" borderId="138" xfId="0" applyFont="1" applyBorder="1" applyAlignment="1">
      <alignment horizontal="center" vertical="center" wrapText="1"/>
    </xf>
    <xf numFmtId="0" fontId="103" fillId="0" borderId="158" xfId="0" applyFont="1" applyBorder="1" applyAlignment="1">
      <alignment horizontal="center" vertical="center" wrapText="1"/>
    </xf>
    <xf numFmtId="184" fontId="163" fillId="44" borderId="0" xfId="0" applyNumberFormat="1" applyFont="1" applyFill="1" applyBorder="1" applyAlignment="1">
      <alignment horizontal="center" vertical="center" wrapText="1"/>
    </xf>
    <xf numFmtId="177" fontId="23" fillId="22" borderId="8" xfId="2" applyNumberFormat="1" applyFont="1" applyFill="1" applyBorder="1" applyAlignment="1">
      <alignment horizontal="center" vertical="center" shrinkToFit="1"/>
    </xf>
    <xf numFmtId="0" fontId="153" fillId="45" borderId="0" xfId="0" applyFont="1" applyFill="1" applyAlignment="1">
      <alignment horizontal="center" vertical="center" wrapText="1"/>
    </xf>
    <xf numFmtId="0" fontId="152" fillId="45" borderId="113" xfId="0" applyFont="1" applyFill="1" applyBorder="1" applyAlignment="1">
      <alignment horizontal="center" vertical="center" wrapText="1"/>
    </xf>
    <xf numFmtId="0" fontId="113" fillId="24" borderId="27" xfId="2" applyFont="1" applyFill="1" applyBorder="1" applyAlignment="1">
      <alignment horizontal="center" vertical="center"/>
    </xf>
    <xf numFmtId="14" fontId="113" fillId="24" borderId="28" xfId="2" applyNumberFormat="1" applyFont="1" applyFill="1" applyBorder="1" applyAlignment="1">
      <alignment horizontal="center" vertical="center"/>
    </xf>
    <xf numFmtId="14" fontId="113" fillId="24" borderId="1" xfId="2" applyNumberFormat="1" applyFont="1" applyFill="1" applyBorder="1" applyAlignment="1">
      <alignment horizontal="center" vertical="center" wrapText="1"/>
    </xf>
    <xf numFmtId="0" fontId="113" fillId="24" borderId="2" xfId="2" applyFont="1" applyFill="1" applyBorder="1" applyAlignment="1">
      <alignment horizontal="center" vertical="center" shrinkToFit="1"/>
    </xf>
    <xf numFmtId="0" fontId="18" fillId="26" borderId="46" xfId="2" applyFont="1" applyFill="1" applyBorder="1" applyAlignment="1">
      <alignment horizontal="center" vertical="center" wrapText="1"/>
    </xf>
    <xf numFmtId="0" fontId="188" fillId="45" borderId="0" xfId="0" applyFont="1" applyFill="1" applyAlignment="1">
      <alignment horizontal="center" vertical="center" wrapText="1"/>
    </xf>
    <xf numFmtId="0" fontId="189" fillId="0" borderId="0" xfId="0" applyFont="1" applyAlignment="1">
      <alignment vertical="center" wrapText="1"/>
    </xf>
    <xf numFmtId="0" fontId="6" fillId="22" borderId="0" xfId="2" applyFill="1" applyAlignment="1">
      <alignment vertical="center" wrapText="1"/>
    </xf>
    <xf numFmtId="0" fontId="0" fillId="27" borderId="0" xfId="0" applyFill="1" applyAlignment="1">
      <alignment horizontal="left" vertical="top"/>
    </xf>
    <xf numFmtId="14" fontId="115" fillId="0" borderId="156" xfId="17" applyNumberFormat="1" applyFont="1" applyFill="1" applyBorder="1" applyAlignment="1">
      <alignment horizontal="center" vertical="center"/>
    </xf>
    <xf numFmtId="0" fontId="1" fillId="0" borderId="155" xfId="17" applyFill="1" applyBorder="1" applyAlignment="1">
      <alignment horizontal="center" vertical="center" wrapText="1"/>
    </xf>
    <xf numFmtId="0" fontId="149" fillId="22" borderId="0" xfId="0" applyFont="1" applyFill="1" applyAlignment="1">
      <alignment vertical="top" wrapText="1"/>
    </xf>
    <xf numFmtId="0" fontId="108" fillId="0" borderId="173" xfId="1" applyFont="1" applyBorder="1" applyAlignment="1" applyProtection="1">
      <alignment horizontal="left" vertical="top" wrapText="1"/>
    </xf>
    <xf numFmtId="0" fontId="146" fillId="22" borderId="0" xfId="0" applyFont="1" applyFill="1" applyAlignment="1">
      <alignment horizontal="center" vertical="center" wrapText="1"/>
    </xf>
    <xf numFmtId="14" fontId="37" fillId="22" borderId="156" xfId="17" applyNumberFormat="1" applyFont="1" applyFill="1" applyBorder="1" applyAlignment="1">
      <alignment horizontal="center" vertical="center" wrapText="1"/>
    </xf>
    <xf numFmtId="0" fontId="13" fillId="22" borderId="155" xfId="17" applyFont="1" applyFill="1" applyBorder="1" applyAlignment="1">
      <alignment horizontal="center" vertical="center" wrapText="1"/>
    </xf>
    <xf numFmtId="14" fontId="13" fillId="22" borderId="156" xfId="17" applyNumberFormat="1" applyFont="1" applyFill="1" applyBorder="1" applyAlignment="1">
      <alignment horizontal="center" vertical="center"/>
    </xf>
    <xf numFmtId="0" fontId="37" fillId="22" borderId="155" xfId="17" applyFont="1" applyFill="1" applyBorder="1" applyAlignment="1">
      <alignment horizontal="center" vertical="center" wrapText="1"/>
    </xf>
    <xf numFmtId="14" fontId="37" fillId="22" borderId="156" xfId="17" applyNumberFormat="1" applyFont="1" applyFill="1" applyBorder="1" applyAlignment="1">
      <alignment horizontal="center" vertical="center"/>
    </xf>
    <xf numFmtId="0" fontId="1" fillId="22" borderId="155" xfId="17" applyFill="1" applyBorder="1" applyAlignment="1">
      <alignment horizontal="center" vertical="center" wrapText="1"/>
    </xf>
    <xf numFmtId="14" fontId="1" fillId="22" borderId="156" xfId="17" applyNumberFormat="1" applyFill="1" applyBorder="1" applyAlignment="1">
      <alignment horizontal="center" vertical="center"/>
    </xf>
    <xf numFmtId="3" fontId="13" fillId="22" borderId="0" xfId="0" applyNumberFormat="1" applyFont="1" applyFill="1" applyAlignment="1">
      <alignment horizontal="center" vertical="center"/>
    </xf>
    <xf numFmtId="14" fontId="108" fillId="26" borderId="177" xfId="2" applyNumberFormat="1" applyFont="1" applyFill="1" applyBorder="1" applyAlignment="1">
      <alignment horizontal="center" vertical="center"/>
    </xf>
    <xf numFmtId="0" fontId="108" fillId="0" borderId="0" xfId="0" applyFont="1" applyBorder="1" applyAlignment="1">
      <alignment horizontal="left" vertical="top" wrapText="1"/>
    </xf>
    <xf numFmtId="0" fontId="13" fillId="0" borderId="0" xfId="2" applyFont="1" applyFill="1" applyBorder="1" applyAlignment="1">
      <alignment horizontal="center" vertical="center"/>
    </xf>
    <xf numFmtId="14" fontId="108" fillId="0" borderId="0" xfId="2" applyNumberFormat="1" applyFont="1" applyFill="1" applyBorder="1" applyAlignment="1">
      <alignment horizontal="center" vertical="center"/>
    </xf>
    <xf numFmtId="0" fontId="13" fillId="0" borderId="0" xfId="2" applyFont="1" applyFill="1" applyBorder="1" applyAlignment="1">
      <alignment vertical="top" wrapText="1"/>
    </xf>
    <xf numFmtId="14" fontId="115" fillId="22" borderId="156" xfId="17" applyNumberFormat="1" applyFont="1" applyFill="1" applyBorder="1" applyAlignment="1">
      <alignment horizontal="center" vertical="center" wrapText="1"/>
    </xf>
    <xf numFmtId="0" fontId="119" fillId="22" borderId="0" xfId="0" applyFont="1" applyFill="1" applyAlignment="1">
      <alignment horizontal="center" vertical="center"/>
    </xf>
    <xf numFmtId="0" fontId="76" fillId="22" borderId="0" xfId="0" applyFont="1" applyFill="1" applyAlignment="1">
      <alignment horizontal="center" vertical="center" wrapText="1"/>
    </xf>
    <xf numFmtId="0" fontId="176" fillId="0" borderId="0" xfId="0" applyFont="1">
      <alignment vertical="center"/>
    </xf>
    <xf numFmtId="14" fontId="29" fillId="24" borderId="1" xfId="2" applyNumberFormat="1" applyFont="1" applyFill="1" applyBorder="1" applyAlignment="1">
      <alignment horizontal="center" vertical="center" shrinkToFit="1"/>
    </xf>
    <xf numFmtId="0" fontId="190" fillId="0" borderId="0" xfId="0" applyFont="1" applyAlignment="1">
      <alignment vertical="center" wrapText="1"/>
    </xf>
    <xf numFmtId="3" fontId="142" fillId="27" borderId="0" xfId="0" applyNumberFormat="1" applyFont="1" applyFill="1" applyBorder="1" applyAlignment="1">
      <alignment vertical="center"/>
    </xf>
    <xf numFmtId="0" fontId="8" fillId="0" borderId="204" xfId="1" applyBorder="1" applyAlignment="1" applyProtection="1">
      <alignment vertical="center"/>
    </xf>
    <xf numFmtId="0" fontId="108" fillId="24" borderId="1" xfId="2" applyFont="1" applyFill="1" applyBorder="1" applyAlignment="1">
      <alignment vertical="center"/>
    </xf>
    <xf numFmtId="14" fontId="108" fillId="24" borderId="1" xfId="1" applyNumberFormat="1" applyFont="1" applyFill="1" applyBorder="1" applyAlignment="1" applyProtection="1">
      <alignment vertical="center" wrapText="1"/>
    </xf>
    <xf numFmtId="14" fontId="108" fillId="24" borderId="207" xfId="1" applyNumberFormat="1" applyFont="1" applyFill="1" applyBorder="1" applyAlignment="1" applyProtection="1">
      <alignment vertical="center" wrapText="1"/>
    </xf>
    <xf numFmtId="0" fontId="8" fillId="0" borderId="208" xfId="1" applyFill="1" applyBorder="1" applyAlignment="1" applyProtection="1">
      <alignment vertical="center"/>
    </xf>
    <xf numFmtId="14" fontId="108" fillId="24" borderId="159" xfId="1" applyNumberFormat="1" applyFont="1" applyFill="1" applyBorder="1" applyAlignment="1" applyProtection="1">
      <alignment vertical="center" wrapText="1"/>
    </xf>
    <xf numFmtId="0" fontId="41" fillId="0" borderId="0" xfId="17" applyFont="1" applyAlignment="1">
      <alignment horizontal="center" vertical="center"/>
    </xf>
    <xf numFmtId="0" fontId="171" fillId="6" borderId="0" xfId="0" applyFont="1" applyFill="1" applyAlignment="1">
      <alignment horizontal="left" vertical="top"/>
    </xf>
    <xf numFmtId="0" fontId="76" fillId="22" borderId="0" xfId="0" applyFont="1" applyFill="1" applyAlignment="1">
      <alignment horizontal="center" vertical="center"/>
    </xf>
    <xf numFmtId="0" fontId="120" fillId="22" borderId="0" xfId="0" applyFont="1" applyFill="1" applyAlignment="1">
      <alignment vertical="center" wrapText="1"/>
    </xf>
    <xf numFmtId="0" fontId="175" fillId="27" borderId="0" xfId="0" applyFont="1" applyFill="1" applyBorder="1" applyAlignment="1">
      <alignment horizontal="left" vertical="center" wrapText="1"/>
    </xf>
    <xf numFmtId="0" fontId="193" fillId="27" borderId="0" xfId="0" applyFont="1" applyFill="1" applyBorder="1" applyAlignment="1">
      <alignment horizontal="left" vertical="center" wrapText="1"/>
    </xf>
    <xf numFmtId="0" fontId="175" fillId="44" borderId="0" xfId="0" applyFont="1" applyFill="1" applyBorder="1" applyAlignment="1">
      <alignment horizontal="left" vertical="center" wrapText="1"/>
    </xf>
    <xf numFmtId="0" fontId="175" fillId="44" borderId="0" xfId="0" applyFont="1" applyFill="1" applyAlignment="1">
      <alignment horizontal="left" vertical="center" wrapText="1"/>
    </xf>
    <xf numFmtId="0" fontId="175" fillId="44" borderId="0" xfId="0" applyFont="1" applyFill="1" applyAlignment="1">
      <alignment horizontal="left" vertical="center" shrinkToFit="1"/>
    </xf>
    <xf numFmtId="0" fontId="175" fillId="44" borderId="0" xfId="0" applyFont="1" applyFill="1" applyBorder="1" applyAlignment="1">
      <alignment horizontal="left" vertical="center" shrinkToFit="1"/>
    </xf>
    <xf numFmtId="0" fontId="194" fillId="27" borderId="0" xfId="0" applyFont="1" applyFill="1" applyBorder="1" applyAlignment="1">
      <alignment horizontal="left" vertical="center" shrinkToFit="1"/>
    </xf>
    <xf numFmtId="0" fontId="195" fillId="24" borderId="185" xfId="1" applyFont="1" applyFill="1" applyBorder="1" applyAlignment="1" applyProtection="1">
      <alignment horizontal="center" vertical="center" wrapText="1"/>
    </xf>
    <xf numFmtId="0" fontId="18" fillId="2" borderId="209" xfId="2" applyFont="1" applyFill="1" applyBorder="1" applyAlignment="1">
      <alignment horizontal="center" vertical="center" wrapText="1"/>
    </xf>
    <xf numFmtId="0" fontId="192" fillId="22" borderId="0" xfId="17" applyFont="1" applyFill="1" applyAlignment="1">
      <alignment horizontal="left" vertical="center"/>
    </xf>
    <xf numFmtId="3" fontId="142" fillId="27" borderId="0" xfId="0" applyNumberFormat="1" applyFont="1" applyFill="1" applyAlignment="1">
      <alignment vertical="center" wrapText="1"/>
    </xf>
    <xf numFmtId="3" fontId="155" fillId="0" borderId="0" xfId="0" applyNumberFormat="1" applyFont="1" applyAlignment="1">
      <alignment vertical="center" wrapText="1"/>
    </xf>
    <xf numFmtId="0" fontId="111" fillId="22" borderId="0" xfId="0" applyFont="1" applyFill="1">
      <alignment vertical="center"/>
    </xf>
    <xf numFmtId="3" fontId="197" fillId="27" borderId="0" xfId="0" applyNumberFormat="1" applyFont="1" applyFill="1" applyAlignment="1">
      <alignment vertical="top" wrapText="1"/>
    </xf>
    <xf numFmtId="0" fontId="196" fillId="27" borderId="0" xfId="0" applyFont="1" applyFill="1" applyAlignment="1">
      <alignment vertical="top" wrapText="1"/>
    </xf>
    <xf numFmtId="0" fontId="198" fillId="22" borderId="0" xfId="0" applyFont="1" applyFill="1" applyAlignment="1">
      <alignment vertical="top" wrapText="1"/>
    </xf>
    <xf numFmtId="0" fontId="199" fillId="22" borderId="0" xfId="0" applyFont="1" applyFill="1" applyAlignment="1">
      <alignment vertical="top" wrapText="1"/>
    </xf>
    <xf numFmtId="177" fontId="158" fillId="27" borderId="0" xfId="0" applyNumberFormat="1" applyFont="1" applyFill="1" applyBorder="1" applyAlignment="1">
      <alignment vertical="center"/>
    </xf>
    <xf numFmtId="0" fontId="200" fillId="27" borderId="0" xfId="0" applyFont="1" applyFill="1" applyBorder="1" applyAlignment="1">
      <alignment horizontal="left" vertical="center"/>
    </xf>
    <xf numFmtId="0" fontId="191" fillId="27" borderId="0" xfId="0" applyFont="1" applyFill="1" applyBorder="1" applyAlignment="1">
      <alignment horizontal="left" vertical="center" shrinkToFit="1"/>
    </xf>
    <xf numFmtId="184" fontId="137" fillId="27" borderId="0" xfId="0" applyNumberFormat="1" applyFont="1" applyFill="1" applyBorder="1" applyAlignment="1">
      <alignment horizontal="center" vertical="center" wrapText="1"/>
    </xf>
    <xf numFmtId="184" fontId="130" fillId="44" borderId="0" xfId="0" applyNumberFormat="1" applyFont="1" applyFill="1" applyBorder="1" applyAlignment="1">
      <alignment horizontal="center" vertical="center" wrapText="1"/>
    </xf>
    <xf numFmtId="0" fontId="175" fillId="44" borderId="0" xfId="0" applyFont="1" applyFill="1" applyBorder="1" applyAlignment="1">
      <alignment horizontal="left" vertical="center"/>
    </xf>
    <xf numFmtId="3" fontId="0" fillId="0" borderId="0" xfId="0" applyNumberFormat="1">
      <alignment vertical="center"/>
    </xf>
    <xf numFmtId="0" fontId="201" fillId="22" borderId="203" xfId="0" applyFont="1" applyFill="1" applyBorder="1" applyAlignment="1">
      <alignment horizontal="left" vertical="center"/>
    </xf>
    <xf numFmtId="0" fontId="108" fillId="0" borderId="0" xfId="2" applyFont="1" applyFill="1" applyBorder="1" applyAlignment="1">
      <alignment vertical="top" wrapText="1"/>
    </xf>
    <xf numFmtId="0" fontId="148" fillId="22" borderId="155" xfId="17" applyFont="1" applyFill="1" applyBorder="1" applyAlignment="1">
      <alignment horizontal="center" vertical="center" wrapText="1"/>
    </xf>
    <xf numFmtId="3" fontId="72" fillId="27" borderId="0" xfId="0" applyNumberFormat="1" applyFont="1" applyFill="1" applyAlignment="1">
      <alignment vertical="top" wrapText="1"/>
    </xf>
    <xf numFmtId="0" fontId="8" fillId="0" borderId="32" xfId="1" applyFill="1" applyBorder="1" applyAlignment="1" applyProtection="1">
      <alignment vertical="center" wrapText="1"/>
    </xf>
    <xf numFmtId="0" fontId="166" fillId="46" borderId="0" xfId="0" applyFont="1" applyFill="1" applyAlignment="1">
      <alignment vertical="center"/>
    </xf>
    <xf numFmtId="0" fontId="149" fillId="24" borderId="0" xfId="0" applyFont="1" applyFill="1" applyAlignment="1">
      <alignment horizontal="center" vertical="center" shrinkToFit="1"/>
    </xf>
    <xf numFmtId="0" fontId="8" fillId="0" borderId="218" xfId="1" applyBorder="1" applyAlignment="1" applyProtection="1">
      <alignment vertical="center" wrapText="1"/>
    </xf>
    <xf numFmtId="177" fontId="158" fillId="27" borderId="0" xfId="0" applyNumberFormat="1" applyFont="1" applyFill="1" applyBorder="1">
      <alignment vertical="center"/>
    </xf>
    <xf numFmtId="0" fontId="203" fillId="0" borderId="158" xfId="0" applyFont="1" applyBorder="1" applyAlignment="1">
      <alignment horizontal="center" vertical="center" wrapText="1"/>
    </xf>
    <xf numFmtId="0" fontId="203" fillId="0" borderId="188" xfId="0" applyFont="1" applyBorder="1" applyAlignment="1">
      <alignment horizontal="center" vertical="center" wrapText="1"/>
    </xf>
    <xf numFmtId="14" fontId="113" fillId="24" borderId="43" xfId="2" applyNumberFormat="1" applyFont="1" applyFill="1" applyBorder="1" applyAlignment="1">
      <alignment horizontal="center" vertical="center"/>
    </xf>
    <xf numFmtId="14" fontId="113" fillId="24" borderId="1" xfId="2" applyNumberFormat="1" applyFont="1" applyFill="1" applyBorder="1" applyAlignment="1">
      <alignment horizontal="center" vertical="center"/>
    </xf>
    <xf numFmtId="14" fontId="113" fillId="24" borderId="2" xfId="2" applyNumberFormat="1" applyFont="1" applyFill="1" applyBorder="1" applyAlignment="1">
      <alignment horizontal="center" vertical="center"/>
    </xf>
    <xf numFmtId="0" fontId="8" fillId="0" borderId="139" xfId="1" applyFill="1" applyBorder="1" applyAlignment="1" applyProtection="1">
      <alignment vertical="center" wrapText="1"/>
    </xf>
    <xf numFmtId="0" fontId="173" fillId="0" borderId="0" xfId="1" applyFont="1" applyAlignment="1" applyProtection="1">
      <alignment horizontal="left" vertical="center" wrapText="1"/>
    </xf>
    <xf numFmtId="0" fontId="8" fillId="0" borderId="0" xfId="1" applyAlignment="1" applyProtection="1">
      <alignment horizontal="left" vertical="center" wrapText="1"/>
    </xf>
    <xf numFmtId="56" fontId="21" fillId="24" borderId="0" xfId="1" applyNumberFormat="1" applyFont="1" applyFill="1" applyAlignment="1" applyProtection="1">
      <alignment horizontal="left" vertical="center" wrapText="1"/>
    </xf>
    <xf numFmtId="0" fontId="8" fillId="0" borderId="206" xfId="1" applyFill="1" applyBorder="1" applyAlignment="1" applyProtection="1">
      <alignment vertical="center" wrapText="1"/>
    </xf>
    <xf numFmtId="0" fontId="76" fillId="24" borderId="203" xfId="0" applyFont="1" applyFill="1" applyBorder="1" applyAlignment="1">
      <alignment horizontal="left" vertical="center"/>
    </xf>
    <xf numFmtId="0" fontId="76" fillId="47" borderId="203" xfId="0" applyFont="1" applyFill="1" applyBorder="1" applyAlignment="1">
      <alignment horizontal="left" vertical="center"/>
    </xf>
    <xf numFmtId="0" fontId="76" fillId="38" borderId="203" xfId="0" applyFont="1" applyFill="1" applyBorder="1" applyAlignment="1">
      <alignment horizontal="left" vertical="center"/>
    </xf>
    <xf numFmtId="0" fontId="76" fillId="48" borderId="203" xfId="0" applyFont="1" applyFill="1" applyBorder="1" applyAlignment="1">
      <alignment horizontal="left" vertical="center"/>
    </xf>
    <xf numFmtId="0" fontId="8" fillId="22" borderId="0" xfId="1" applyFill="1" applyBorder="1" applyAlignment="1" applyProtection="1">
      <alignment vertical="center" wrapText="1"/>
    </xf>
    <xf numFmtId="0" fontId="25" fillId="22" borderId="0" xfId="2" applyFont="1" applyFill="1" applyBorder="1" applyAlignment="1">
      <alignment vertical="center"/>
    </xf>
    <xf numFmtId="0" fontId="113" fillId="3" borderId="9" xfId="2" applyFont="1" applyFill="1" applyBorder="1" applyAlignment="1">
      <alignment horizontal="center" vertical="center" shrinkToFit="1"/>
    </xf>
    <xf numFmtId="0" fontId="8" fillId="0" borderId="206" xfId="1" applyFill="1" applyBorder="1" applyAlignment="1" applyProtection="1">
      <alignment vertical="center"/>
    </xf>
    <xf numFmtId="0" fontId="113" fillId="24" borderId="9" xfId="2" quotePrefix="1" applyFont="1" applyFill="1" applyBorder="1" applyAlignment="1">
      <alignment horizontal="center" vertical="center" wrapText="1"/>
    </xf>
    <xf numFmtId="0" fontId="6" fillId="0" borderId="0" xfId="2">
      <alignment vertical="center"/>
    </xf>
    <xf numFmtId="0" fontId="137" fillId="27" borderId="0" xfId="0" applyFont="1" applyFill="1" applyBorder="1" applyAlignment="1">
      <alignment horizontal="left" vertical="center" wrapText="1"/>
    </xf>
    <xf numFmtId="0" fontId="103" fillId="23" borderId="158" xfId="0" applyFont="1" applyFill="1" applyBorder="1" applyAlignment="1">
      <alignment horizontal="center" vertical="center" wrapText="1"/>
    </xf>
    <xf numFmtId="180" fontId="50" fillId="13" borderId="219" xfId="17" applyNumberFormat="1" applyFont="1" applyFill="1" applyBorder="1" applyAlignment="1">
      <alignment horizontal="center" vertical="center"/>
    </xf>
    <xf numFmtId="0" fontId="76" fillId="49" borderId="203" xfId="0" applyFont="1" applyFill="1" applyBorder="1" applyAlignment="1">
      <alignment horizontal="left" vertical="center"/>
    </xf>
    <xf numFmtId="0" fontId="76" fillId="50" borderId="203" xfId="0" applyFont="1" applyFill="1" applyBorder="1" applyAlignment="1">
      <alignment horizontal="left" vertical="center"/>
    </xf>
    <xf numFmtId="184" fontId="175" fillId="51" borderId="0" xfId="0" applyNumberFormat="1" applyFont="1" applyFill="1" applyAlignment="1">
      <alignment vertical="center" wrapText="1"/>
    </xf>
    <xf numFmtId="184" fontId="175" fillId="51" borderId="0" xfId="0" applyNumberFormat="1" applyFont="1" applyFill="1" applyBorder="1" applyAlignment="1">
      <alignment horizontal="center" vertical="center" wrapText="1"/>
    </xf>
    <xf numFmtId="0" fontId="206" fillId="51" borderId="0" xfId="0" applyFont="1" applyFill="1" applyAlignment="1">
      <alignment vertical="center" wrapText="1"/>
    </xf>
    <xf numFmtId="177" fontId="175" fillId="51" borderId="0" xfId="0" applyNumberFormat="1" applyFont="1" applyFill="1" applyAlignment="1">
      <alignment vertical="center" wrapText="1"/>
    </xf>
    <xf numFmtId="3" fontId="175" fillId="51" borderId="0" xfId="0" applyNumberFormat="1" applyFont="1" applyFill="1" applyAlignment="1">
      <alignment vertical="center" wrapText="1"/>
    </xf>
    <xf numFmtId="0" fontId="108" fillId="24" borderId="9" xfId="1" applyFont="1" applyFill="1" applyBorder="1" applyAlignment="1" applyProtection="1">
      <alignment horizontal="center" vertical="center" wrapText="1"/>
    </xf>
    <xf numFmtId="0" fontId="8" fillId="0" borderId="192" xfId="1" applyBorder="1" applyAlignment="1" applyProtection="1">
      <alignment vertical="center" wrapText="1"/>
    </xf>
    <xf numFmtId="0" fontId="21" fillId="22" borderId="0" xfId="1" applyFont="1" applyFill="1" applyBorder="1" applyAlignment="1" applyProtection="1">
      <alignment vertical="center" wrapText="1"/>
    </xf>
    <xf numFmtId="0" fontId="108" fillId="24" borderId="0" xfId="1" applyFont="1" applyFill="1" applyAlignment="1" applyProtection="1">
      <alignment horizontal="left" vertical="center" wrapText="1"/>
    </xf>
    <xf numFmtId="0" fontId="6" fillId="0" borderId="0" xfId="4"/>
    <xf numFmtId="0" fontId="210" fillId="0" borderId="0" xfId="25" applyFont="1">
      <alignment vertical="center"/>
    </xf>
    <xf numFmtId="0" fontId="210" fillId="0" borderId="0" xfId="2" applyFont="1">
      <alignment vertical="center"/>
    </xf>
    <xf numFmtId="14" fontId="148" fillId="22" borderId="156" xfId="17" applyNumberFormat="1" applyFont="1" applyFill="1" applyBorder="1" applyAlignment="1">
      <alignment horizontal="center" vertical="center" wrapText="1"/>
    </xf>
    <xf numFmtId="0" fontId="6" fillId="0" borderId="0" xfId="2">
      <alignment vertical="center"/>
    </xf>
    <xf numFmtId="0" fontId="84" fillId="0" borderId="0" xfId="0" applyFont="1" applyAlignment="1">
      <alignment horizontal="left" vertical="center" wrapText="1"/>
    </xf>
    <xf numFmtId="0" fontId="88" fillId="0" borderId="0" xfId="0" applyFont="1" applyAlignment="1">
      <alignment horizontal="left" vertical="center" wrapText="1"/>
    </xf>
    <xf numFmtId="0" fontId="87" fillId="0" borderId="0" xfId="0" applyFont="1" applyBorder="1" applyAlignment="1">
      <alignment horizontal="left" vertical="center" wrapText="1"/>
    </xf>
    <xf numFmtId="0" fontId="88" fillId="0" borderId="0" xfId="0" applyFont="1" applyAlignment="1">
      <alignment horizontal="left" vertical="top" wrapText="1"/>
    </xf>
    <xf numFmtId="0" fontId="84" fillId="0" borderId="0" xfId="0" applyFont="1" applyAlignment="1">
      <alignment horizontal="left" vertical="top" wrapText="1"/>
    </xf>
    <xf numFmtId="0" fontId="85" fillId="0" borderId="0" xfId="0" applyFont="1" applyBorder="1" applyAlignment="1">
      <alignment horizontal="left" vertical="center" wrapText="1"/>
    </xf>
    <xf numFmtId="0" fontId="6" fillId="0" borderId="72" xfId="0" applyFont="1" applyBorder="1" applyAlignment="1">
      <alignment horizontal="left" vertical="center"/>
    </xf>
    <xf numFmtId="0" fontId="6" fillId="0" borderId="0" xfId="0" applyFont="1" applyBorder="1" applyAlignment="1">
      <alignment horizontal="left" vertical="center"/>
    </xf>
    <xf numFmtId="0" fontId="6" fillId="0" borderId="74" xfId="0" applyFont="1" applyBorder="1" applyAlignment="1">
      <alignment horizontal="left" vertical="center"/>
    </xf>
    <xf numFmtId="0" fontId="171" fillId="6" borderId="0" xfId="0" applyFont="1" applyFill="1" applyAlignment="1">
      <alignment horizontal="left" vertical="center" wrapText="1"/>
    </xf>
    <xf numFmtId="0" fontId="171" fillId="6" borderId="74" xfId="0" applyFont="1" applyFill="1" applyBorder="1" applyAlignment="1">
      <alignment horizontal="left" vertical="center" wrapText="1"/>
    </xf>
    <xf numFmtId="0" fontId="171" fillId="6" borderId="0" xfId="0" applyFont="1" applyFill="1" applyAlignment="1">
      <alignment horizontal="left" vertical="center"/>
    </xf>
    <xf numFmtId="0" fontId="171" fillId="6" borderId="0" xfId="0" applyFont="1" applyFill="1" applyAlignment="1">
      <alignment horizontal="left" vertical="top" wrapText="1"/>
    </xf>
    <xf numFmtId="0" fontId="8" fillId="0" borderId="0" xfId="1" applyAlignment="1" applyProtection="1">
      <alignment horizontal="center" vertical="center" wrapText="1"/>
    </xf>
    <xf numFmtId="0" fontId="178" fillId="39" borderId="0" xfId="0" applyFont="1" applyFill="1" applyAlignment="1">
      <alignment horizontal="left" vertical="center" wrapText="1"/>
    </xf>
    <xf numFmtId="0" fontId="10" fillId="7" borderId="152" xfId="17" applyFont="1" applyFill="1" applyBorder="1" applyAlignment="1">
      <alignment horizontal="left" vertical="center" wrapText="1"/>
    </xf>
    <xf numFmtId="0" fontId="10" fillId="7" borderId="149" xfId="17" applyFont="1" applyFill="1" applyBorder="1" applyAlignment="1">
      <alignment horizontal="left" vertical="center" wrapText="1"/>
    </xf>
    <xf numFmtId="0" fontId="10" fillId="7" borderId="153" xfId="17" applyFont="1" applyFill="1" applyBorder="1" applyAlignment="1">
      <alignment horizontal="left" vertical="center" wrapText="1"/>
    </xf>
    <xf numFmtId="0" fontId="37" fillId="22" borderId="189" xfId="17" applyFont="1" applyFill="1" applyBorder="1" applyAlignment="1">
      <alignment horizontal="left" vertical="top" wrapText="1"/>
    </xf>
    <xf numFmtId="0" fontId="37" fillId="22" borderId="190" xfId="17" applyFont="1" applyFill="1" applyBorder="1" applyAlignment="1">
      <alignment horizontal="left" vertical="top" wrapText="1"/>
    </xf>
    <xf numFmtId="0" fontId="37" fillId="22" borderId="191" xfId="17" applyFont="1" applyFill="1" applyBorder="1" applyAlignment="1">
      <alignment horizontal="left" vertical="top" wrapText="1"/>
    </xf>
    <xf numFmtId="0" fontId="50" fillId="0" borderId="52" xfId="17" applyFont="1" applyBorder="1" applyAlignment="1">
      <alignment horizontal="center" vertical="center"/>
    </xf>
    <xf numFmtId="0" fontId="50" fillId="0" borderId="53" xfId="17" applyFont="1" applyBorder="1" applyAlignment="1">
      <alignment horizontal="center" vertical="center"/>
    </xf>
    <xf numFmtId="0" fontId="50" fillId="0" borderId="54" xfId="17" applyFont="1" applyBorder="1" applyAlignment="1">
      <alignment horizontal="center" vertical="center"/>
    </xf>
    <xf numFmtId="0" fontId="1" fillId="0" borderId="80" xfId="17" applyBorder="1" applyAlignment="1">
      <alignment horizontal="center" vertical="center"/>
    </xf>
    <xf numFmtId="0" fontId="1" fillId="0" borderId="81" xfId="17" applyBorder="1" applyAlignment="1">
      <alignment horizontal="center" vertical="center"/>
    </xf>
    <xf numFmtId="0" fontId="1" fillId="0" borderId="82" xfId="17" applyBorder="1" applyAlignment="1">
      <alignment horizontal="center" vertical="center"/>
    </xf>
    <xf numFmtId="0" fontId="38" fillId="0" borderId="83" xfId="17" applyFont="1" applyBorder="1" applyAlignment="1">
      <alignment horizontal="center" vertical="center" wrapText="1"/>
    </xf>
    <xf numFmtId="0" fontId="38" fillId="0" borderId="48" xfId="17" applyFont="1" applyBorder="1" applyAlignment="1">
      <alignment horizontal="center" vertical="center" wrapText="1"/>
    </xf>
    <xf numFmtId="0" fontId="34" fillId="19" borderId="0" xfId="17" applyFont="1" applyFill="1" applyAlignment="1">
      <alignment horizontal="center" vertical="center"/>
    </xf>
    <xf numFmtId="179" fontId="11" fillId="0" borderId="84" xfId="17" applyNumberFormat="1" applyFont="1" applyBorder="1" applyAlignment="1">
      <alignment horizontal="center" vertical="center" shrinkToFit="1"/>
    </xf>
    <xf numFmtId="179" fontId="11" fillId="0" borderId="85" xfId="17" applyNumberFormat="1" applyFont="1" applyBorder="1" applyAlignment="1">
      <alignment horizontal="center" vertical="center" shrinkToFit="1"/>
    </xf>
    <xf numFmtId="0" fontId="48" fillId="0" borderId="86" xfId="17" applyFont="1" applyBorder="1" applyAlignment="1">
      <alignment horizontal="center" vertical="center"/>
    </xf>
    <xf numFmtId="0" fontId="48" fillId="0" borderId="87" xfId="17" applyFont="1" applyBorder="1" applyAlignment="1">
      <alignment horizontal="center" vertical="center"/>
    </xf>
    <xf numFmtId="0" fontId="37" fillId="12" borderId="88" xfId="18" applyFont="1" applyFill="1" applyBorder="1" applyAlignment="1">
      <alignment horizontal="center" vertical="center"/>
    </xf>
    <xf numFmtId="0" fontId="37" fillId="12" borderId="89" xfId="18" applyFont="1" applyFill="1" applyBorder="1" applyAlignment="1">
      <alignment horizontal="center" vertical="center"/>
    </xf>
    <xf numFmtId="0" fontId="12" fillId="0" borderId="140" xfId="17" applyFont="1" applyBorder="1" applyAlignment="1">
      <alignment horizontal="center" vertical="center" wrapText="1"/>
    </xf>
    <xf numFmtId="0" fontId="12" fillId="0" borderId="141" xfId="17" applyFont="1" applyBorder="1" applyAlignment="1">
      <alignment horizontal="center" vertical="center" wrapText="1"/>
    </xf>
    <xf numFmtId="0" fontId="12" fillId="0" borderId="142" xfId="17" applyFont="1" applyBorder="1" applyAlignment="1">
      <alignment horizontal="center" vertical="center" wrapText="1"/>
    </xf>
    <xf numFmtId="0" fontId="55" fillId="0" borderId="144" xfId="17" applyFont="1" applyBorder="1" applyAlignment="1">
      <alignment horizontal="center" vertical="center"/>
    </xf>
    <xf numFmtId="0" fontId="55" fillId="0" borderId="145" xfId="17" applyFont="1" applyBorder="1" applyAlignment="1">
      <alignment horizontal="center" vertical="center"/>
    </xf>
    <xf numFmtId="0" fontId="55" fillId="0" borderId="146" xfId="17" applyFont="1" applyBorder="1" applyAlignment="1">
      <alignment horizontal="center" vertical="center"/>
    </xf>
    <xf numFmtId="0" fontId="181" fillId="22" borderId="189" xfId="17" applyFont="1" applyFill="1" applyBorder="1" applyAlignment="1">
      <alignment horizontal="left" vertical="top" wrapText="1"/>
    </xf>
    <xf numFmtId="0" fontId="181" fillId="22" borderId="190" xfId="17" applyFont="1" applyFill="1" applyBorder="1" applyAlignment="1">
      <alignment horizontal="left" vertical="top" wrapText="1"/>
    </xf>
    <xf numFmtId="0" fontId="181" fillId="22" borderId="191" xfId="17" applyFont="1" applyFill="1" applyBorder="1" applyAlignment="1">
      <alignment horizontal="left" vertical="top" wrapText="1"/>
    </xf>
    <xf numFmtId="0" fontId="13" fillId="22" borderId="189" xfId="17" applyFont="1" applyFill="1" applyBorder="1" applyAlignment="1">
      <alignment horizontal="left" vertical="top" wrapText="1"/>
    </xf>
    <xf numFmtId="0" fontId="13" fillId="22" borderId="190" xfId="17" applyFont="1" applyFill="1" applyBorder="1" applyAlignment="1">
      <alignment horizontal="left" vertical="top" wrapText="1"/>
    </xf>
    <xf numFmtId="0" fontId="13" fillId="22" borderId="191" xfId="17" applyFont="1" applyFill="1" applyBorder="1" applyAlignment="1">
      <alignment horizontal="left" vertical="top" wrapText="1"/>
    </xf>
    <xf numFmtId="0" fontId="13" fillId="22" borderId="189" xfId="2" applyFont="1" applyFill="1" applyBorder="1" applyAlignment="1">
      <alignment horizontal="left" vertical="top" wrapText="1"/>
    </xf>
    <xf numFmtId="0" fontId="13" fillId="22" borderId="190" xfId="2" applyFont="1" applyFill="1" applyBorder="1" applyAlignment="1">
      <alignment horizontal="left" vertical="top" wrapText="1"/>
    </xf>
    <xf numFmtId="0" fontId="13" fillId="22" borderId="191" xfId="2" applyFont="1" applyFill="1" applyBorder="1" applyAlignment="1">
      <alignment horizontal="left" vertical="top" wrapText="1"/>
    </xf>
    <xf numFmtId="0" fontId="60" fillId="14" borderId="62" xfId="17" applyFont="1" applyFill="1" applyBorder="1" applyAlignment="1">
      <alignment horizontal="right" vertical="center" wrapText="1"/>
    </xf>
    <xf numFmtId="0" fontId="61" fillId="14" borderId="62" xfId="0" applyFont="1" applyFill="1" applyBorder="1" applyAlignment="1">
      <alignment horizontal="right" vertical="center"/>
    </xf>
    <xf numFmtId="0" fontId="0" fillId="14" borderId="62" xfId="0" applyFill="1" applyBorder="1" applyAlignment="1">
      <alignment horizontal="right" vertical="center"/>
    </xf>
    <xf numFmtId="180" fontId="60" fillId="14" borderId="62" xfId="17" applyNumberFormat="1" applyFont="1" applyFill="1" applyBorder="1" applyAlignment="1">
      <alignment horizontal="center" vertical="center" wrapText="1"/>
    </xf>
    <xf numFmtId="180" fontId="0" fillId="14" borderId="62" xfId="0" applyNumberFormat="1" applyFill="1" applyBorder="1" applyAlignment="1">
      <alignment horizontal="center" vertical="center" wrapText="1"/>
    </xf>
    <xf numFmtId="0" fontId="62" fillId="15" borderId="63" xfId="17" applyFont="1" applyFill="1" applyBorder="1" applyAlignment="1">
      <alignment horizontal="center" vertical="center" wrapText="1"/>
    </xf>
    <xf numFmtId="0" fontId="63" fillId="15" borderId="63" xfId="0" applyFont="1" applyFill="1" applyBorder="1" applyAlignment="1">
      <alignment horizontal="center" vertical="center"/>
    </xf>
    <xf numFmtId="0" fontId="62" fillId="11" borderId="63" xfId="0" applyFont="1" applyFill="1" applyBorder="1" applyAlignment="1">
      <alignment horizontal="center" vertical="center"/>
    </xf>
    <xf numFmtId="0" fontId="65" fillId="11" borderId="63" xfId="0" applyFont="1" applyFill="1" applyBorder="1" applyAlignment="1">
      <alignment horizontal="center" vertical="center"/>
    </xf>
    <xf numFmtId="0" fontId="67" fillId="21" borderId="125" xfId="16" applyFont="1" applyFill="1" applyBorder="1" applyAlignment="1">
      <alignment horizontal="center" vertical="center"/>
    </xf>
    <xf numFmtId="0" fontId="67" fillId="21" borderId="130" xfId="16" applyFont="1" applyFill="1" applyBorder="1" applyAlignment="1">
      <alignment horizontal="center" vertical="center"/>
    </xf>
    <xf numFmtId="0" fontId="67" fillId="21" borderId="132" xfId="16" applyFont="1" applyFill="1" applyBorder="1" applyAlignment="1">
      <alignment horizontal="center" vertical="center"/>
    </xf>
    <xf numFmtId="0" fontId="68" fillId="2" borderId="126" xfId="16" applyFont="1" applyFill="1" applyBorder="1" applyAlignment="1">
      <alignment vertical="center" wrapText="1"/>
    </xf>
    <xf numFmtId="0" fontId="68" fillId="2" borderId="127" xfId="16" applyFont="1" applyFill="1" applyBorder="1" applyAlignment="1">
      <alignment vertical="center" wrapText="1"/>
    </xf>
    <xf numFmtId="0" fontId="68" fillId="2" borderId="128" xfId="16" applyFont="1" applyFill="1" applyBorder="1" applyAlignment="1">
      <alignment vertical="center" wrapText="1"/>
    </xf>
    <xf numFmtId="0" fontId="68" fillId="2" borderId="104" xfId="16" applyFont="1" applyFill="1" applyBorder="1" applyAlignment="1">
      <alignment vertical="center" wrapText="1"/>
    </xf>
    <xf numFmtId="0" fontId="68" fillId="2" borderId="0" xfId="16" applyFont="1" applyFill="1" applyAlignment="1">
      <alignment vertical="center" wrapText="1"/>
    </xf>
    <xf numFmtId="0" fontId="68" fillId="2" borderId="105" xfId="16" applyFont="1" applyFill="1" applyBorder="1" applyAlignment="1">
      <alignment vertical="center" wrapText="1"/>
    </xf>
    <xf numFmtId="0" fontId="68" fillId="2" borderId="133" xfId="16" applyFont="1" applyFill="1" applyBorder="1" applyAlignment="1">
      <alignment vertical="center" wrapText="1"/>
    </xf>
    <xf numFmtId="0" fontId="68" fillId="2" borderId="134" xfId="16" applyFont="1" applyFill="1" applyBorder="1" applyAlignment="1">
      <alignment vertical="center" wrapText="1"/>
    </xf>
    <xf numFmtId="0" fontId="68" fillId="2" borderId="135" xfId="16" applyFont="1" applyFill="1" applyBorder="1" applyAlignment="1">
      <alignment vertical="center" wrapText="1"/>
    </xf>
    <xf numFmtId="0" fontId="68" fillId="2" borderId="126" xfId="16" applyFont="1" applyFill="1" applyBorder="1" applyAlignment="1">
      <alignment horizontal="left" vertical="center" wrapText="1"/>
    </xf>
    <xf numFmtId="0" fontId="68" fillId="2" borderId="127" xfId="16" applyFont="1" applyFill="1" applyBorder="1" applyAlignment="1">
      <alignment horizontal="left" vertical="center" wrapText="1"/>
    </xf>
    <xf numFmtId="0" fontId="68" fillId="2" borderId="129" xfId="16" applyFont="1" applyFill="1" applyBorder="1" applyAlignment="1">
      <alignment horizontal="left" vertical="center" wrapText="1"/>
    </xf>
    <xf numFmtId="0" fontId="68" fillId="2" borderId="104" xfId="16" applyFont="1" applyFill="1" applyBorder="1" applyAlignment="1">
      <alignment horizontal="left" vertical="center" wrapText="1"/>
    </xf>
    <xf numFmtId="0" fontId="68" fillId="2" borderId="0" xfId="16" applyFont="1" applyFill="1" applyAlignment="1">
      <alignment horizontal="left" vertical="center" wrapText="1"/>
    </xf>
    <xf numFmtId="0" fontId="68" fillId="2" borderId="131" xfId="16" applyFont="1" applyFill="1" applyBorder="1" applyAlignment="1">
      <alignment horizontal="left" vertical="center" wrapText="1"/>
    </xf>
    <xf numFmtId="0" fontId="68" fillId="2" borderId="133" xfId="16" applyFont="1" applyFill="1" applyBorder="1" applyAlignment="1">
      <alignment horizontal="left" vertical="center" wrapText="1"/>
    </xf>
    <xf numFmtId="0" fontId="68" fillId="2" borderId="134" xfId="16" applyFont="1" applyFill="1" applyBorder="1" applyAlignment="1">
      <alignment horizontal="left" vertical="center" wrapText="1"/>
    </xf>
    <xf numFmtId="0" fontId="68" fillId="2" borderId="136" xfId="16" applyFont="1" applyFill="1" applyBorder="1" applyAlignment="1">
      <alignment horizontal="left" vertical="center" wrapText="1"/>
    </xf>
    <xf numFmtId="0" fontId="7" fillId="6" borderId="38" xfId="17" applyFont="1" applyFill="1" applyBorder="1" applyAlignment="1">
      <alignment horizontal="center" vertical="center" wrapText="1"/>
    </xf>
    <xf numFmtId="0" fontId="60" fillId="31" borderId="76" xfId="17" applyFont="1" applyFill="1" applyBorder="1" applyAlignment="1">
      <alignment horizontal="center" vertical="center" wrapText="1"/>
    </xf>
    <xf numFmtId="0" fontId="58" fillId="18" borderId="76" xfId="17" applyFont="1" applyFill="1" applyBorder="1" applyAlignment="1">
      <alignment horizontal="center" vertical="center" wrapText="1"/>
    </xf>
    <xf numFmtId="0" fontId="0" fillId="18" borderId="76" xfId="0" applyFill="1" applyBorder="1" applyAlignment="1">
      <alignment horizontal="center" vertical="center" wrapText="1"/>
    </xf>
    <xf numFmtId="0" fontId="68" fillId="3" borderId="77" xfId="17" applyFont="1" applyFill="1" applyBorder="1" applyAlignment="1">
      <alignment horizontal="center" vertical="center" wrapText="1"/>
    </xf>
    <xf numFmtId="0" fontId="68" fillId="3" borderId="78" xfId="17" applyFont="1" applyFill="1" applyBorder="1" applyAlignment="1">
      <alignment horizontal="center" vertical="center" wrapText="1"/>
    </xf>
    <xf numFmtId="0" fontId="68" fillId="3" borderId="79" xfId="17" applyFont="1" applyFill="1" applyBorder="1" applyAlignment="1">
      <alignment horizontal="center" vertical="center" wrapText="1"/>
    </xf>
    <xf numFmtId="180" fontId="60" fillId="3" borderId="77" xfId="17" applyNumberFormat="1" applyFont="1" applyFill="1" applyBorder="1" applyAlignment="1">
      <alignment horizontal="center" vertical="center" wrapText="1"/>
    </xf>
    <xf numFmtId="180" fontId="60" fillId="3" borderId="79" xfId="17" applyNumberFormat="1" applyFont="1" applyFill="1" applyBorder="1" applyAlignment="1">
      <alignment horizontal="center" vertical="center" wrapText="1"/>
    </xf>
    <xf numFmtId="0" fontId="37" fillId="0" borderId="189" xfId="17" applyFont="1" applyFill="1" applyBorder="1" applyAlignment="1">
      <alignment horizontal="left" vertical="top" wrapText="1"/>
    </xf>
    <xf numFmtId="0" fontId="37" fillId="0" borderId="190" xfId="17" applyFont="1" applyFill="1" applyBorder="1" applyAlignment="1">
      <alignment horizontal="left" vertical="top" wrapText="1"/>
    </xf>
    <xf numFmtId="0" fontId="37" fillId="0" borderId="191" xfId="17" applyFont="1" applyFill="1" applyBorder="1" applyAlignment="1">
      <alignment horizontal="left" vertical="top" wrapText="1"/>
    </xf>
    <xf numFmtId="0" fontId="121" fillId="22" borderId="189" xfId="2" applyFont="1" applyFill="1" applyBorder="1" applyAlignment="1">
      <alignment horizontal="left" vertical="top" wrapText="1"/>
    </xf>
    <xf numFmtId="0" fontId="121" fillId="22" borderId="190" xfId="2" applyFont="1" applyFill="1" applyBorder="1" applyAlignment="1">
      <alignment horizontal="left" vertical="top" wrapText="1"/>
    </xf>
    <xf numFmtId="0" fontId="121" fillId="22" borderId="191" xfId="2" applyFont="1" applyFill="1" applyBorder="1" applyAlignment="1">
      <alignment horizontal="left" vertical="top" wrapText="1"/>
    </xf>
    <xf numFmtId="0" fontId="13" fillId="22" borderId="189" xfId="2" applyFont="1" applyFill="1" applyBorder="1" applyAlignment="1">
      <alignment horizontal="center" vertical="center" wrapText="1"/>
    </xf>
    <xf numFmtId="0" fontId="13" fillId="22" borderId="190" xfId="2" applyFont="1" applyFill="1" applyBorder="1" applyAlignment="1">
      <alignment horizontal="center" vertical="center" wrapText="1"/>
    </xf>
    <xf numFmtId="0" fontId="13" fillId="22" borderId="191" xfId="2" applyFont="1" applyFill="1" applyBorder="1" applyAlignment="1">
      <alignment horizontal="center" vertical="center" wrapText="1"/>
    </xf>
    <xf numFmtId="0" fontId="208" fillId="52" borderId="0" xfId="2" applyFont="1" applyFill="1" applyAlignment="1">
      <alignment horizontal="center" vertical="center"/>
    </xf>
    <xf numFmtId="0" fontId="6" fillId="0" borderId="0" xfId="2">
      <alignment vertical="center"/>
    </xf>
    <xf numFmtId="0" fontId="108" fillId="0" borderId="0" xfId="2" applyFont="1" applyAlignment="1">
      <alignment horizontal="center" vertical="center"/>
    </xf>
    <xf numFmtId="0" fontId="21" fillId="0" borderId="0" xfId="2" applyFont="1" applyAlignment="1">
      <alignment horizontal="center" vertical="center"/>
    </xf>
    <xf numFmtId="0" fontId="149" fillId="22" borderId="0" xfId="0" applyFont="1" applyFill="1" applyAlignment="1">
      <alignment horizontal="left" vertical="top" wrapText="1"/>
    </xf>
    <xf numFmtId="0" fontId="104" fillId="22" borderId="0" xfId="0" applyFont="1" applyFill="1" applyAlignment="1">
      <alignment horizontal="left" vertical="center"/>
    </xf>
    <xf numFmtId="0" fontId="79" fillId="0" borderId="115" xfId="0" applyFont="1" applyBorder="1" applyAlignment="1">
      <alignment horizontal="left" vertical="center"/>
    </xf>
    <xf numFmtId="0" fontId="79" fillId="22" borderId="115" xfId="0" applyFont="1" applyFill="1" applyBorder="1" applyAlignment="1">
      <alignment horizontal="left" vertical="center"/>
    </xf>
    <xf numFmtId="0" fontId="105" fillId="33" borderId="0" xfId="0" applyFont="1" applyFill="1" applyAlignment="1">
      <alignment horizontal="left" vertical="center" wrapText="1"/>
    </xf>
    <xf numFmtId="0" fontId="79" fillId="25" borderId="116" xfId="0" applyFont="1" applyFill="1" applyBorder="1" applyAlignment="1">
      <alignment horizontal="left" vertical="center"/>
    </xf>
    <xf numFmtId="0" fontId="79" fillId="25" borderId="117" xfId="0" applyFont="1" applyFill="1" applyBorder="1" applyAlignment="1">
      <alignment horizontal="left" vertical="center"/>
    </xf>
    <xf numFmtId="0" fontId="79" fillId="25" borderId="118" xfId="0" applyFont="1" applyFill="1" applyBorder="1" applyAlignment="1">
      <alignment horizontal="left" vertical="center"/>
    </xf>
    <xf numFmtId="0" fontId="107" fillId="26" borderId="116" xfId="0" applyFont="1" applyFill="1" applyBorder="1" applyAlignment="1">
      <alignment horizontal="left" vertical="center"/>
    </xf>
    <xf numFmtId="0" fontId="107" fillId="26" borderId="117" xfId="0" applyFont="1" applyFill="1" applyBorder="1" applyAlignment="1">
      <alignment horizontal="left" vertical="center"/>
    </xf>
    <xf numFmtId="0" fontId="107" fillId="26" borderId="118" xfId="0" applyFont="1" applyFill="1" applyBorder="1" applyAlignment="1">
      <alignment horizontal="left" vertical="center"/>
    </xf>
    <xf numFmtId="0" fontId="79" fillId="25" borderId="119" xfId="0" applyFont="1" applyFill="1" applyBorder="1" applyAlignment="1">
      <alignment horizontal="left" vertical="center"/>
    </xf>
    <xf numFmtId="0" fontId="79" fillId="25" borderId="120" xfId="0" applyFont="1" applyFill="1" applyBorder="1" applyAlignment="1">
      <alignment horizontal="left" vertical="center"/>
    </xf>
    <xf numFmtId="0" fontId="79" fillId="25" borderId="121" xfId="0" applyFont="1" applyFill="1" applyBorder="1" applyAlignment="1">
      <alignment horizontal="left" vertical="center"/>
    </xf>
    <xf numFmtId="0" fontId="79" fillId="25" borderId="124" xfId="0" applyFont="1" applyFill="1" applyBorder="1" applyAlignment="1">
      <alignment horizontal="left" vertical="center"/>
    </xf>
    <xf numFmtId="0" fontId="79" fillId="25" borderId="122" xfId="0" applyFont="1" applyFill="1" applyBorder="1" applyAlignment="1">
      <alignment horizontal="left" vertical="center"/>
    </xf>
    <xf numFmtId="0" fontId="79" fillId="25" borderId="123" xfId="0" applyFont="1" applyFill="1" applyBorder="1" applyAlignment="1">
      <alignment horizontal="left" vertical="center"/>
    </xf>
    <xf numFmtId="0" fontId="81" fillId="0" borderId="113" xfId="0" applyFont="1" applyBorder="1" applyAlignment="1">
      <alignment horizontal="justify" vertical="center" wrapText="1"/>
    </xf>
    <xf numFmtId="0" fontId="81" fillId="0" borderId="114" xfId="0" applyFont="1" applyBorder="1" applyAlignment="1">
      <alignment horizontal="justify" vertical="center" wrapText="1"/>
    </xf>
    <xf numFmtId="0" fontId="79" fillId="0" borderId="113" xfId="0" applyFont="1" applyBorder="1" applyAlignment="1">
      <alignment horizontal="justify" vertical="center" wrapText="1"/>
    </xf>
    <xf numFmtId="0" fontId="79" fillId="0" borderId="114" xfId="0" applyFont="1" applyBorder="1" applyAlignment="1">
      <alignment horizontal="justify" vertical="center" wrapText="1"/>
    </xf>
    <xf numFmtId="0" fontId="157" fillId="27" borderId="0" xfId="0" applyFont="1" applyFill="1" applyAlignment="1">
      <alignment horizontal="center" vertical="top" wrapText="1"/>
    </xf>
    <xf numFmtId="0" fontId="196" fillId="27" borderId="0" xfId="0" applyFont="1" applyFill="1" applyAlignment="1">
      <alignment horizontal="left" vertical="top" wrapText="1"/>
    </xf>
    <xf numFmtId="0" fontId="202" fillId="27" borderId="0" xfId="0" applyFont="1" applyFill="1" applyAlignment="1">
      <alignment horizontal="left" vertical="top" wrapText="1"/>
    </xf>
    <xf numFmtId="0" fontId="143" fillId="28" borderId="0" xfId="0" applyFont="1" applyFill="1" applyAlignment="1">
      <alignment horizontal="left" vertical="center" wrapText="1"/>
    </xf>
    <xf numFmtId="0" fontId="139" fillId="26" borderId="0" xfId="0" applyFont="1" applyFill="1" applyAlignment="1">
      <alignment horizontal="left" vertical="center"/>
    </xf>
    <xf numFmtId="0" fontId="140" fillId="26" borderId="0" xfId="1" applyFont="1" applyFill="1" applyBorder="1" applyAlignment="1" applyProtection="1">
      <alignment horizontal="left" vertical="top" wrapText="1"/>
    </xf>
    <xf numFmtId="0" fontId="73" fillId="27" borderId="0" xfId="0" applyFont="1" applyFill="1" applyAlignment="1">
      <alignment horizontal="center" vertical="top" wrapText="1"/>
    </xf>
    <xf numFmtId="0" fontId="196" fillId="27" borderId="0" xfId="0" applyFont="1" applyFill="1" applyAlignment="1">
      <alignment horizontal="right" vertical="top" wrapText="1"/>
    </xf>
    <xf numFmtId="0" fontId="116" fillId="32" borderId="0" xfId="0" applyFont="1" applyFill="1" applyAlignment="1">
      <alignment horizontal="center" vertical="top" wrapText="1"/>
    </xf>
    <xf numFmtId="0" fontId="105" fillId="32" borderId="0" xfId="0" applyFont="1" applyFill="1" applyAlignment="1">
      <alignment horizontal="center" vertical="top" wrapText="1"/>
    </xf>
    <xf numFmtId="0" fontId="136" fillId="36" borderId="0" xfId="0" applyFont="1" applyFill="1" applyAlignment="1">
      <alignment horizontal="left" vertical="top" wrapText="1"/>
    </xf>
    <xf numFmtId="0" fontId="135" fillId="36" borderId="0" xfId="0" applyFont="1" applyFill="1" applyAlignment="1">
      <alignment horizontal="left" vertical="top" wrapText="1"/>
    </xf>
    <xf numFmtId="0" fontId="18" fillId="36" borderId="0" xfId="0" applyFont="1" applyFill="1" applyAlignment="1">
      <alignment horizontal="center" vertical="center"/>
    </xf>
    <xf numFmtId="0" fontId="116" fillId="36" borderId="0" xfId="0" applyFont="1" applyFill="1" applyAlignment="1">
      <alignment horizontal="center" vertical="center"/>
    </xf>
    <xf numFmtId="0" fontId="108" fillId="0" borderId="216" xfId="2" applyFont="1" applyFill="1" applyBorder="1" applyAlignment="1">
      <alignment horizontal="left" vertical="top" wrapText="1"/>
    </xf>
    <xf numFmtId="0" fontId="108" fillId="0" borderId="217" xfId="2" applyFont="1" applyFill="1" applyBorder="1" applyAlignment="1">
      <alignment horizontal="left" vertical="top" wrapText="1"/>
    </xf>
    <xf numFmtId="0" fontId="113" fillId="24" borderId="43" xfId="2" applyFont="1" applyFill="1" applyBorder="1" applyAlignment="1">
      <alignment horizontal="center" vertical="center" wrapText="1"/>
    </xf>
    <xf numFmtId="0" fontId="113" fillId="24" borderId="1" xfId="2" applyFont="1" applyFill="1" applyBorder="1" applyAlignment="1">
      <alignment horizontal="center" vertical="center" wrapText="1"/>
    </xf>
    <xf numFmtId="0" fontId="113" fillId="24" borderId="2" xfId="2" applyFont="1" applyFill="1" applyBorder="1" applyAlignment="1">
      <alignment horizontal="center" vertical="center" wrapText="1"/>
    </xf>
    <xf numFmtId="14" fontId="108" fillId="24" borderId="162" xfId="2" applyNumberFormat="1" applyFont="1" applyFill="1" applyBorder="1" applyAlignment="1">
      <alignment horizontal="center" vertical="center" wrapText="1" shrinkToFit="1"/>
    </xf>
    <xf numFmtId="14" fontId="108" fillId="24" borderId="160" xfId="2" applyNumberFormat="1" applyFont="1" applyFill="1" applyBorder="1" applyAlignment="1">
      <alignment horizontal="center" vertical="center" wrapText="1" shrinkToFit="1"/>
    </xf>
    <xf numFmtId="14" fontId="108" fillId="24" borderId="161" xfId="2" applyNumberFormat="1" applyFont="1" applyFill="1" applyBorder="1" applyAlignment="1">
      <alignment horizontal="center" vertical="center" wrapText="1" shrinkToFit="1"/>
    </xf>
    <xf numFmtId="56" fontId="108" fillId="24" borderId="43" xfId="1" applyNumberFormat="1" applyFont="1" applyFill="1" applyBorder="1" applyAlignment="1" applyProtection="1">
      <alignment horizontal="center" vertical="center" wrapText="1"/>
    </xf>
    <xf numFmtId="56" fontId="108" fillId="24" borderId="1" xfId="1" applyNumberFormat="1" applyFont="1" applyFill="1" applyBorder="1" applyAlignment="1" applyProtection="1">
      <alignment horizontal="center" vertical="center" wrapText="1"/>
    </xf>
    <xf numFmtId="56" fontId="108" fillId="24" borderId="2" xfId="1" applyNumberFormat="1" applyFont="1" applyFill="1" applyBorder="1" applyAlignment="1" applyProtection="1">
      <alignment horizontal="center" vertical="center" wrapText="1"/>
    </xf>
    <xf numFmtId="14" fontId="108" fillId="24" borderId="213" xfId="1" applyNumberFormat="1" applyFont="1" applyFill="1" applyBorder="1" applyAlignment="1" applyProtection="1">
      <alignment horizontal="center" vertical="center" wrapText="1"/>
    </xf>
    <xf numFmtId="14" fontId="108" fillId="24" borderId="214" xfId="1" applyNumberFormat="1" applyFont="1" applyFill="1" applyBorder="1" applyAlignment="1" applyProtection="1">
      <alignment horizontal="center" vertical="center" wrapText="1"/>
    </xf>
    <xf numFmtId="14" fontId="108" fillId="24" borderId="215" xfId="1" applyNumberFormat="1" applyFont="1" applyFill="1" applyBorder="1" applyAlignment="1" applyProtection="1">
      <alignment horizontal="center" vertical="center" wrapText="1"/>
    </xf>
    <xf numFmtId="14" fontId="108" fillId="24" borderId="179" xfId="1" applyNumberFormat="1" applyFont="1" applyFill="1" applyBorder="1" applyAlignment="1" applyProtection="1">
      <alignment horizontal="center" vertical="center" wrapText="1"/>
    </xf>
    <xf numFmtId="0" fontId="108" fillId="24" borderId="179" xfId="2" applyFont="1" applyFill="1" applyBorder="1" applyAlignment="1">
      <alignment horizontal="center" vertical="center"/>
    </xf>
    <xf numFmtId="0" fontId="108" fillId="24" borderId="213" xfId="2" applyFont="1" applyFill="1" applyBorder="1" applyAlignment="1">
      <alignment horizontal="center" vertical="center"/>
    </xf>
    <xf numFmtId="0" fontId="108" fillId="24" borderId="184" xfId="2" applyFont="1" applyFill="1" applyBorder="1" applyAlignment="1">
      <alignment horizontal="center" vertical="center"/>
    </xf>
    <xf numFmtId="56" fontId="108" fillId="24" borderId="43" xfId="2" applyNumberFormat="1" applyFont="1" applyFill="1" applyBorder="1" applyAlignment="1">
      <alignment horizontal="center" vertical="center" wrapText="1"/>
    </xf>
    <xf numFmtId="56" fontId="108" fillId="24" borderId="1" xfId="2" applyNumberFormat="1" applyFont="1" applyFill="1" applyBorder="1" applyAlignment="1">
      <alignment horizontal="center" vertical="center" wrapText="1"/>
    </xf>
    <xf numFmtId="56" fontId="108" fillId="24" borderId="159" xfId="2" applyNumberFormat="1" applyFont="1" applyFill="1" applyBorder="1" applyAlignment="1">
      <alignment horizontal="center" vertical="center" wrapText="1"/>
    </xf>
    <xf numFmtId="14" fontId="108" fillId="24" borderId="210" xfId="2" applyNumberFormat="1" applyFont="1" applyFill="1" applyBorder="1" applyAlignment="1">
      <alignment horizontal="center" vertical="center"/>
    </xf>
    <xf numFmtId="14" fontId="108" fillId="24" borderId="211" xfId="2" applyNumberFormat="1" applyFont="1" applyFill="1" applyBorder="1" applyAlignment="1">
      <alignment horizontal="center" vertical="center"/>
    </xf>
    <xf numFmtId="14" fontId="108" fillId="24" borderId="212" xfId="2" applyNumberFormat="1" applyFont="1" applyFill="1" applyBorder="1" applyAlignment="1">
      <alignment horizontal="center" vertical="center"/>
    </xf>
    <xf numFmtId="14" fontId="108" fillId="24" borderId="163" xfId="1" applyNumberFormat="1" applyFont="1" applyFill="1" applyBorder="1" applyAlignment="1" applyProtection="1">
      <alignment horizontal="center" vertical="center" wrapText="1" shrinkToFit="1"/>
    </xf>
    <xf numFmtId="14" fontId="108" fillId="24" borderId="165" xfId="1" applyNumberFormat="1" applyFont="1" applyFill="1" applyBorder="1" applyAlignment="1" applyProtection="1">
      <alignment horizontal="center" vertical="center" wrapText="1" shrinkToFit="1"/>
    </xf>
    <xf numFmtId="14" fontId="108" fillId="24" borderId="164" xfId="1" applyNumberFormat="1" applyFont="1" applyFill="1" applyBorder="1" applyAlignment="1" applyProtection="1">
      <alignment horizontal="center" vertical="center" wrapText="1" shrinkToFit="1"/>
    </xf>
    <xf numFmtId="56" fontId="108" fillId="24" borderId="2" xfId="2" applyNumberFormat="1" applyFont="1" applyFill="1" applyBorder="1" applyAlignment="1">
      <alignment horizontal="center" vertical="center" wrapText="1"/>
    </xf>
    <xf numFmtId="14" fontId="113" fillId="24" borderId="1" xfId="2" applyNumberFormat="1" applyFont="1" applyFill="1" applyBorder="1" applyAlignment="1">
      <alignment horizontal="center" vertical="center" shrinkToFit="1"/>
    </xf>
    <xf numFmtId="14" fontId="113" fillId="24" borderId="159" xfId="2" applyNumberFormat="1" applyFont="1" applyFill="1" applyBorder="1" applyAlignment="1">
      <alignment horizontal="center" vertical="center" shrinkToFit="1"/>
    </xf>
    <xf numFmtId="14" fontId="108" fillId="24" borderId="43" xfId="2" applyNumberFormat="1" applyFont="1" applyFill="1" applyBorder="1" applyAlignment="1">
      <alignment horizontal="center" vertical="center" shrinkToFit="1"/>
    </xf>
    <xf numFmtId="14" fontId="108" fillId="24" borderId="1" xfId="2" applyNumberFormat="1" applyFont="1" applyFill="1" applyBorder="1" applyAlignment="1">
      <alignment horizontal="center" vertical="center" shrinkToFit="1"/>
    </xf>
    <xf numFmtId="14" fontId="108" fillId="24" borderId="159" xfId="2" applyNumberFormat="1" applyFont="1" applyFill="1" applyBorder="1" applyAlignment="1">
      <alignment horizontal="center" vertical="center" shrinkToFit="1"/>
    </xf>
    <xf numFmtId="14" fontId="113" fillId="24" borderId="2" xfId="2" applyNumberFormat="1" applyFont="1" applyFill="1" applyBorder="1" applyAlignment="1">
      <alignment horizontal="center" vertical="center" shrinkToFit="1"/>
    </xf>
    <xf numFmtId="14" fontId="108" fillId="24" borderId="207" xfId="2" applyNumberFormat="1" applyFont="1" applyFill="1" applyBorder="1" applyAlignment="1">
      <alignment horizontal="center" vertical="center" shrinkToFit="1"/>
    </xf>
    <xf numFmtId="56" fontId="113" fillId="24" borderId="43" xfId="2" applyNumberFormat="1" applyFont="1" applyFill="1" applyBorder="1" applyAlignment="1">
      <alignment horizontal="center" vertical="center" wrapText="1"/>
    </xf>
    <xf numFmtId="14" fontId="113" fillId="24" borderId="43" xfId="2" applyNumberFormat="1" applyFont="1" applyFill="1" applyBorder="1" applyAlignment="1">
      <alignment horizontal="center" vertical="center"/>
    </xf>
    <xf numFmtId="14" fontId="113" fillId="24" borderId="1" xfId="2" applyNumberFormat="1" applyFont="1" applyFill="1" applyBorder="1" applyAlignment="1">
      <alignment horizontal="center" vertical="center"/>
    </xf>
    <xf numFmtId="14" fontId="113" fillId="24" borderId="2" xfId="2" applyNumberFormat="1" applyFont="1" applyFill="1" applyBorder="1" applyAlignment="1">
      <alignment horizontal="center" vertical="center"/>
    </xf>
    <xf numFmtId="0" fontId="10" fillId="0" borderId="60" xfId="2" applyFont="1" applyFill="1" applyBorder="1" applyAlignment="1">
      <alignment vertical="center"/>
    </xf>
    <xf numFmtId="0" fontId="10" fillId="0" borderId="60" xfId="2" applyFont="1" applyBorder="1" applyAlignment="1">
      <alignment vertical="center"/>
    </xf>
    <xf numFmtId="0" fontId="10" fillId="0" borderId="0" xfId="2" applyFont="1" applyFill="1" applyAlignment="1">
      <alignment vertical="center" wrapText="1"/>
    </xf>
    <xf numFmtId="0" fontId="10" fillId="0" borderId="0" xfId="2" applyFont="1" applyAlignment="1">
      <alignment vertical="center"/>
    </xf>
    <xf numFmtId="0" fontId="1" fillId="17" borderId="70" xfId="2" applyFont="1" applyFill="1" applyBorder="1" applyAlignment="1">
      <alignment vertical="top" wrapText="1"/>
    </xf>
    <xf numFmtId="0" fontId="6" fillId="0" borderId="66" xfId="2" applyBorder="1" applyAlignment="1">
      <alignment vertical="top" wrapText="1"/>
    </xf>
    <xf numFmtId="0" fontId="69" fillId="0" borderId="0" xfId="1" applyFont="1" applyAlignment="1" applyProtection="1">
      <alignment vertical="center"/>
    </xf>
    <xf numFmtId="0" fontId="6" fillId="29" borderId="58" xfId="2" applyFill="1" applyBorder="1" applyAlignment="1">
      <alignment horizontal="left" vertical="top" wrapText="1"/>
    </xf>
    <xf numFmtId="0" fontId="6" fillId="29" borderId="143" xfId="2" applyFill="1" applyBorder="1" applyAlignment="1">
      <alignment horizontal="left" vertical="top" wrapText="1"/>
    </xf>
    <xf numFmtId="0" fontId="6" fillId="29" borderId="167" xfId="2" applyFill="1" applyBorder="1" applyAlignment="1">
      <alignment horizontal="left" vertical="top" wrapText="1"/>
    </xf>
    <xf numFmtId="0" fontId="1" fillId="38" borderId="58" xfId="2" applyFont="1" applyFill="1" applyBorder="1" applyAlignment="1">
      <alignment horizontal="left" vertical="top" wrapText="1"/>
    </xf>
    <xf numFmtId="0" fontId="1" fillId="38" borderId="69" xfId="2" applyFont="1" applyFill="1" applyBorder="1" applyAlignment="1">
      <alignment horizontal="left" vertical="top" wrapText="1"/>
    </xf>
    <xf numFmtId="0" fontId="8" fillId="38" borderId="143" xfId="1" applyFill="1" applyBorder="1" applyAlignment="1" applyProtection="1">
      <alignment horizontal="left" vertical="top"/>
    </xf>
    <xf numFmtId="0" fontId="6" fillId="38" borderId="166" xfId="2" applyFill="1" applyBorder="1" applyAlignment="1">
      <alignment horizontal="left" vertical="top"/>
    </xf>
    <xf numFmtId="0" fontId="6" fillId="2" borderId="75" xfId="2" applyFill="1" applyBorder="1" applyAlignment="1">
      <alignment vertical="top" wrapText="1"/>
    </xf>
    <xf numFmtId="0" fontId="15" fillId="2" borderId="66" xfId="0" applyFont="1" applyFill="1" applyBorder="1" applyAlignment="1">
      <alignment vertical="top" wrapText="1"/>
    </xf>
    <xf numFmtId="0" fontId="1" fillId="2" borderId="75" xfId="2" applyFont="1" applyFill="1" applyBorder="1" applyAlignment="1">
      <alignment horizontal="left" vertical="top" wrapText="1"/>
    </xf>
    <xf numFmtId="0" fontId="1" fillId="2" borderId="66" xfId="2" applyFont="1" applyFill="1" applyBorder="1" applyAlignment="1">
      <alignment horizontal="left" vertical="top" wrapText="1"/>
    </xf>
    <xf numFmtId="0" fontId="14" fillId="6" borderId="18" xfId="2" applyFont="1" applyFill="1" applyBorder="1" applyAlignment="1">
      <alignment horizontal="left" vertical="center"/>
    </xf>
    <xf numFmtId="0" fontId="14" fillId="6" borderId="4" xfId="2" applyFont="1" applyFill="1" applyBorder="1" applyAlignment="1">
      <alignment horizontal="left" vertical="center"/>
    </xf>
    <xf numFmtId="0" fontId="6" fillId="6" borderId="90" xfId="2" applyFill="1" applyBorder="1">
      <alignment vertical="center"/>
    </xf>
    <xf numFmtId="0" fontId="6" fillId="6" borderId="25" xfId="2" applyFill="1" applyBorder="1">
      <alignment vertical="center"/>
    </xf>
    <xf numFmtId="0" fontId="6" fillId="6" borderId="91" xfId="2" applyFill="1" applyBorder="1">
      <alignment vertical="center"/>
    </xf>
    <xf numFmtId="0" fontId="6" fillId="6" borderId="92" xfId="2" applyFill="1" applyBorder="1">
      <alignment vertical="center"/>
    </xf>
    <xf numFmtId="0" fontId="6" fillId="6" borderId="93" xfId="2" applyFill="1" applyBorder="1">
      <alignment vertical="center"/>
    </xf>
    <xf numFmtId="0" fontId="6" fillId="6" borderId="94" xfId="2" applyFill="1" applyBorder="1">
      <alignment vertical="center"/>
    </xf>
    <xf numFmtId="0" fontId="22" fillId="6" borderId="95" xfId="2" applyFont="1" applyFill="1" applyBorder="1" applyAlignment="1">
      <alignment horizontal="center" vertical="top" wrapText="1"/>
    </xf>
    <xf numFmtId="0" fontId="22" fillId="6" borderId="87" xfId="2" applyFont="1" applyFill="1" applyBorder="1" applyAlignment="1">
      <alignment horizontal="center" vertical="top" wrapText="1"/>
    </xf>
    <xf numFmtId="0" fontId="22" fillId="6" borderId="96" xfId="2" applyFont="1" applyFill="1" applyBorder="1" applyAlignment="1">
      <alignment horizontal="center" vertical="top" wrapText="1"/>
    </xf>
    <xf numFmtId="0" fontId="22" fillId="6" borderId="97" xfId="2" applyFont="1" applyFill="1" applyBorder="1" applyAlignment="1">
      <alignment horizontal="center" vertical="top" wrapText="1"/>
    </xf>
    <xf numFmtId="0" fontId="22" fillId="6" borderId="98" xfId="2" applyFont="1" applyFill="1" applyBorder="1" applyAlignment="1">
      <alignment horizontal="center" vertical="top" wrapText="1"/>
    </xf>
    <xf numFmtId="0" fontId="1" fillId="6" borderId="15" xfId="2" applyFont="1" applyFill="1" applyBorder="1" applyAlignment="1">
      <alignment vertical="top" wrapText="1"/>
    </xf>
    <xf numFmtId="0" fontId="6" fillId="6" borderId="0" xfId="2" applyFill="1" applyAlignment="1">
      <alignment vertical="top" wrapText="1"/>
    </xf>
    <xf numFmtId="0" fontId="6" fillId="6" borderId="16" xfId="2" applyFill="1" applyBorder="1" applyAlignment="1">
      <alignment vertical="top" wrapText="1"/>
    </xf>
    <xf numFmtId="0" fontId="26" fillId="0" borderId="0" xfId="19" applyFont="1" applyAlignment="1">
      <alignment vertical="center" wrapText="1"/>
    </xf>
    <xf numFmtId="0" fontId="28" fillId="24" borderId="102" xfId="2" applyFont="1" applyFill="1" applyBorder="1" applyAlignment="1">
      <alignment horizontal="center" vertical="center" shrinkToFit="1"/>
    </xf>
    <xf numFmtId="0" fontId="18" fillId="24" borderId="29" xfId="2" applyFont="1" applyFill="1" applyBorder="1" applyAlignment="1">
      <alignment horizontal="center" vertical="center" shrinkToFit="1"/>
    </xf>
    <xf numFmtId="0" fontId="18" fillId="24" borderId="103" xfId="2" applyFont="1" applyFill="1" applyBorder="1" applyAlignment="1">
      <alignment horizontal="center" vertical="center" shrinkToFit="1"/>
    </xf>
    <xf numFmtId="0" fontId="145" fillId="22" borderId="102" xfId="2" applyFont="1" applyFill="1" applyBorder="1" applyAlignment="1">
      <alignment horizontal="center" vertical="center" wrapText="1" shrinkToFit="1"/>
    </xf>
    <xf numFmtId="0" fontId="32" fillId="22" borderId="29" xfId="2" applyFont="1" applyFill="1" applyBorder="1" applyAlignment="1">
      <alignment horizontal="center" vertical="center" shrinkToFit="1"/>
    </xf>
    <xf numFmtId="0" fontId="32" fillId="22" borderId="103" xfId="2" applyFont="1" applyFill="1" applyBorder="1" applyAlignment="1">
      <alignment horizontal="center" vertical="center" shrinkToFit="1"/>
    </xf>
    <xf numFmtId="0" fontId="21" fillId="22" borderId="99" xfId="1" applyFont="1" applyFill="1" applyBorder="1" applyAlignment="1" applyProtection="1">
      <alignment vertical="top" wrapText="1"/>
    </xf>
    <xf numFmtId="0" fontId="21" fillId="22" borderId="100" xfId="2" applyFont="1" applyFill="1" applyBorder="1" applyAlignment="1">
      <alignment vertical="top" wrapText="1"/>
    </xf>
    <xf numFmtId="0" fontId="21" fillId="22" borderId="101" xfId="2" applyFont="1" applyFill="1" applyBorder="1" applyAlignment="1">
      <alignment vertical="top" wrapText="1"/>
    </xf>
    <xf numFmtId="0" fontId="21" fillId="41" borderId="99" xfId="1" applyFont="1" applyFill="1" applyBorder="1" applyAlignment="1" applyProtection="1">
      <alignment vertical="top" wrapText="1"/>
    </xf>
    <xf numFmtId="0" fontId="21" fillId="41" borderId="100" xfId="2" applyFont="1" applyFill="1" applyBorder="1" applyAlignment="1">
      <alignment vertical="top" wrapText="1"/>
    </xf>
    <xf numFmtId="0" fontId="21" fillId="41" borderId="101" xfId="2" applyFont="1" applyFill="1" applyBorder="1" applyAlignment="1">
      <alignment vertical="top" wrapText="1"/>
    </xf>
    <xf numFmtId="0" fontId="145" fillId="41" borderId="102" xfId="2" applyFont="1" applyFill="1" applyBorder="1" applyAlignment="1">
      <alignment horizontal="center" vertical="center" wrapText="1" shrinkToFit="1"/>
    </xf>
    <xf numFmtId="0" fontId="32" fillId="41" borderId="29" xfId="2" applyFont="1" applyFill="1" applyBorder="1" applyAlignment="1">
      <alignment horizontal="center" vertical="center" shrinkToFit="1"/>
    </xf>
    <xf numFmtId="0" fontId="32" fillId="41" borderId="103" xfId="2" applyFont="1" applyFill="1" applyBorder="1" applyAlignment="1">
      <alignment horizontal="center" vertical="center" shrinkToFit="1"/>
    </xf>
    <xf numFmtId="0" fontId="28" fillId="22" borderId="169" xfId="2" applyFont="1" applyFill="1" applyBorder="1" applyAlignment="1">
      <alignment horizontal="center" vertical="center" wrapText="1" shrinkToFit="1"/>
    </xf>
    <xf numFmtId="0" fontId="28" fillId="22" borderId="170" xfId="2" applyFont="1" applyFill="1" applyBorder="1" applyAlignment="1">
      <alignment horizontal="center" vertical="center" wrapText="1" shrinkToFit="1"/>
    </xf>
    <xf numFmtId="0" fontId="28" fillId="22" borderId="171" xfId="2" applyFont="1" applyFill="1" applyBorder="1" applyAlignment="1">
      <alignment horizontal="center" vertical="center" wrapText="1" shrinkToFit="1"/>
    </xf>
    <xf numFmtId="0" fontId="20" fillId="22" borderId="59" xfId="2" applyFont="1" applyFill="1" applyBorder="1" applyAlignment="1">
      <alignment horizontal="left" vertical="top" wrapText="1" shrinkToFit="1"/>
    </xf>
    <xf numFmtId="0" fontId="20" fillId="22" borderId="60" xfId="2" applyFont="1" applyFill="1" applyBorder="1" applyAlignment="1">
      <alignment horizontal="left" vertical="top" wrapText="1" shrinkToFit="1"/>
    </xf>
    <xf numFmtId="0" fontId="20" fillId="22" borderId="61" xfId="2" applyFont="1" applyFill="1" applyBorder="1" applyAlignment="1">
      <alignment horizontal="left" vertical="top" wrapText="1" shrinkToFit="1"/>
    </xf>
    <xf numFmtId="0" fontId="25" fillId="22" borderId="110" xfId="2" applyFont="1" applyFill="1" applyBorder="1" applyAlignment="1">
      <alignment horizontal="left" vertical="top" wrapText="1"/>
    </xf>
    <xf numFmtId="0" fontId="25" fillId="22" borderId="111" xfId="2" applyFont="1" applyFill="1" applyBorder="1" applyAlignment="1">
      <alignment horizontal="left" vertical="top" wrapText="1"/>
    </xf>
    <xf numFmtId="0" fontId="25" fillId="22" borderId="112" xfId="2" applyFont="1" applyFill="1" applyBorder="1" applyAlignment="1">
      <alignment horizontal="left" vertical="top" wrapText="1"/>
    </xf>
    <xf numFmtId="0" fontId="28" fillId="41" borderId="169" xfId="2" applyFont="1" applyFill="1" applyBorder="1" applyAlignment="1">
      <alignment horizontal="center" vertical="center" wrapText="1" shrinkToFit="1"/>
    </xf>
    <xf numFmtId="0" fontId="28" fillId="41" borderId="170" xfId="2" applyFont="1" applyFill="1" applyBorder="1" applyAlignment="1">
      <alignment horizontal="center" vertical="center" wrapText="1" shrinkToFit="1"/>
    </xf>
    <xf numFmtId="0" fontId="28" fillId="41" borderId="171" xfId="2" applyFont="1" applyFill="1" applyBorder="1" applyAlignment="1">
      <alignment horizontal="center" vertical="center" wrapText="1" shrinkToFit="1"/>
    </xf>
    <xf numFmtId="0" fontId="20" fillId="41" borderId="59" xfId="2" applyFont="1" applyFill="1" applyBorder="1" applyAlignment="1">
      <alignment horizontal="left" vertical="top" wrapText="1" shrinkToFit="1"/>
    </xf>
    <xf numFmtId="0" fontId="20" fillId="41" borderId="60" xfId="2" applyFont="1" applyFill="1" applyBorder="1" applyAlignment="1">
      <alignment horizontal="left" vertical="top" wrapText="1" shrinkToFit="1"/>
    </xf>
    <xf numFmtId="0" fontId="20" fillId="41" borderId="61" xfId="2" applyFont="1" applyFill="1" applyBorder="1" applyAlignment="1">
      <alignment horizontal="left" vertical="top" wrapText="1" shrinkToFit="1"/>
    </xf>
    <xf numFmtId="0" fontId="28" fillId="20" borderId="60" xfId="2" applyFont="1" applyFill="1" applyBorder="1" applyAlignment="1">
      <alignment horizontal="center" vertical="center" shrinkToFit="1"/>
    </xf>
    <xf numFmtId="0" fontId="28" fillId="20" borderId="61" xfId="2" applyFont="1" applyFill="1" applyBorder="1" applyAlignment="1">
      <alignment horizontal="center" vertical="center" shrinkToFit="1"/>
    </xf>
    <xf numFmtId="0" fontId="21" fillId="22" borderId="99" xfId="1" applyFont="1" applyFill="1" applyBorder="1" applyAlignment="1" applyProtection="1">
      <alignment horizontal="left" vertical="top" wrapText="1"/>
    </xf>
    <xf numFmtId="0" fontId="21" fillId="22" borderId="186" xfId="1" applyFont="1" applyFill="1" applyBorder="1" applyAlignment="1" applyProtection="1">
      <alignment horizontal="left" vertical="top" wrapText="1"/>
    </xf>
    <xf numFmtId="0" fontId="21" fillId="22" borderId="187" xfId="1" applyFont="1" applyFill="1" applyBorder="1" applyAlignment="1" applyProtection="1">
      <alignment horizontal="left" vertical="top" wrapText="1"/>
    </xf>
    <xf numFmtId="178" fontId="27" fillId="3" borderId="1" xfId="2" applyNumberFormat="1" applyFont="1" applyFill="1" applyBorder="1" applyAlignment="1">
      <alignment horizontal="center" vertical="center"/>
    </xf>
    <xf numFmtId="178" fontId="27" fillId="3" borderId="1" xfId="0" applyNumberFormat="1" applyFont="1" applyFill="1" applyBorder="1" applyAlignment="1">
      <alignment horizontal="center" vertical="center"/>
    </xf>
    <xf numFmtId="0" fontId="216" fillId="0" borderId="0" xfId="0" applyFont="1" applyAlignment="1">
      <alignment vertical="center" wrapText="1"/>
    </xf>
    <xf numFmtId="0" fontId="217" fillId="0" borderId="0" xfId="0" applyFont="1" applyAlignment="1">
      <alignment vertical="center" wrapText="1"/>
    </xf>
    <xf numFmtId="0" fontId="218" fillId="0" borderId="0" xfId="0" applyFont="1" applyAlignment="1">
      <alignment vertical="center" wrapText="1"/>
    </xf>
    <xf numFmtId="184" fontId="163" fillId="27" borderId="0" xfId="0" applyNumberFormat="1" applyFont="1" applyFill="1" applyAlignment="1">
      <alignment vertical="center" wrapText="1"/>
    </xf>
    <xf numFmtId="184" fontId="138" fillId="51" borderId="0" xfId="0" applyNumberFormat="1" applyFont="1" applyFill="1" applyAlignment="1">
      <alignment vertical="center" wrapText="1"/>
    </xf>
    <xf numFmtId="0" fontId="219" fillId="0" borderId="180" xfId="1" applyFont="1" applyFill="1" applyBorder="1" applyAlignment="1" applyProtection="1">
      <alignment vertical="top" wrapText="1"/>
    </xf>
    <xf numFmtId="0" fontId="219" fillId="0" borderId="180" xfId="2" applyFont="1" applyFill="1" applyBorder="1" applyAlignment="1">
      <alignment vertical="top" wrapText="1"/>
    </xf>
    <xf numFmtId="0" fontId="219" fillId="0" borderId="173" xfId="1" applyFont="1" applyBorder="1" applyAlignment="1" applyProtection="1">
      <alignment horizontal="left" vertical="top" wrapText="1"/>
    </xf>
    <xf numFmtId="0" fontId="219" fillId="0" borderId="45" xfId="1" applyFont="1" applyFill="1" applyBorder="1" applyAlignment="1" applyProtection="1">
      <alignment vertical="top" wrapText="1"/>
    </xf>
    <xf numFmtId="0" fontId="219" fillId="0" borderId="205" xfId="1" applyFont="1" applyBorder="1" applyAlignment="1" applyProtection="1">
      <alignment horizontal="left" vertical="top" wrapText="1"/>
    </xf>
    <xf numFmtId="0" fontId="221" fillId="0" borderId="0" xfId="1" applyFont="1" applyAlignment="1" applyProtection="1">
      <alignment horizontal="left" vertical="top" wrapText="1"/>
    </xf>
    <xf numFmtId="0" fontId="222" fillId="0" borderId="45" xfId="1" applyFont="1" applyFill="1" applyBorder="1" applyAlignment="1" applyProtection="1">
      <alignment vertical="top" wrapText="1"/>
    </xf>
    <xf numFmtId="0" fontId="223" fillId="3" borderId="9" xfId="2" applyFont="1" applyFill="1" applyBorder="1" applyAlignment="1">
      <alignment horizontal="center" vertical="center"/>
    </xf>
    <xf numFmtId="0" fontId="109" fillId="22" borderId="102" xfId="1" applyFont="1" applyFill="1" applyBorder="1" applyAlignment="1" applyProtection="1">
      <alignment horizontal="center" vertical="center" wrapText="1"/>
    </xf>
    <xf numFmtId="0" fontId="109" fillId="22" borderId="29" xfId="1" applyFont="1" applyFill="1" applyBorder="1" applyAlignment="1" applyProtection="1">
      <alignment horizontal="center" vertical="center" wrapText="1"/>
    </xf>
    <xf numFmtId="0" fontId="109" fillId="22" borderId="103" xfId="1" applyFont="1" applyFill="1" applyBorder="1" applyAlignment="1" applyProtection="1">
      <alignment horizontal="center" vertical="center" wrapText="1"/>
    </xf>
    <xf numFmtId="0" fontId="108" fillId="0" borderId="31" xfId="1" applyFont="1" applyBorder="1" applyAlignment="1" applyProtection="1">
      <alignment horizontal="left" vertical="top" wrapText="1"/>
    </xf>
    <xf numFmtId="0" fontId="127" fillId="0" borderId="0" xfId="0" applyFont="1" applyAlignment="1">
      <alignment vertical="top" wrapText="1"/>
    </xf>
    <xf numFmtId="0" fontId="209" fillId="0" borderId="0" xfId="2" applyFont="1">
      <alignment vertical="center"/>
    </xf>
    <xf numFmtId="0" fontId="224" fillId="33" borderId="0" xfId="2" applyFont="1" applyFill="1" applyAlignment="1">
      <alignment horizontal="center" vertical="center" wrapText="1" shrinkToFit="1"/>
    </xf>
    <xf numFmtId="0" fontId="225" fillId="33" borderId="0" xfId="2" applyFont="1" applyFill="1" applyAlignment="1">
      <alignment horizontal="center" vertical="center" wrapText="1" shrinkToFit="1"/>
    </xf>
    <xf numFmtId="0" fontId="211" fillId="0" borderId="0" xfId="2" applyFont="1">
      <alignment vertical="center"/>
    </xf>
    <xf numFmtId="0" fontId="226" fillId="0" borderId="0" xfId="2" applyFont="1" applyAlignment="1">
      <alignment horizontal="center" vertical="center"/>
    </xf>
    <xf numFmtId="0" fontId="227" fillId="0" borderId="0" xfId="2" applyFont="1" applyAlignment="1">
      <alignment horizontal="center" vertical="center"/>
    </xf>
    <xf numFmtId="0" fontId="228" fillId="53" borderId="0" xfId="2" applyFont="1" applyFill="1" applyAlignment="1">
      <alignment horizontal="left" vertical="top" wrapText="1" indent="1"/>
    </xf>
    <xf numFmtId="0" fontId="214" fillId="0" borderId="0" xfId="2" applyFont="1" applyAlignment="1">
      <alignment horizontal="left" vertical="top" wrapText="1" indent="1"/>
    </xf>
    <xf numFmtId="0" fontId="7" fillId="54" borderId="0" xfId="4" applyFont="1" applyFill="1" applyAlignment="1">
      <alignment vertical="top"/>
    </xf>
    <xf numFmtId="0" fontId="7" fillId="54" borderId="0" xfId="2" applyFont="1" applyFill="1" applyAlignment="1">
      <alignment vertical="top"/>
    </xf>
    <xf numFmtId="0" fontId="212" fillId="54" borderId="0" xfId="2" applyFont="1" applyFill="1" applyAlignment="1">
      <alignment vertical="top" wrapText="1"/>
    </xf>
    <xf numFmtId="0" fontId="213" fillId="54" borderId="0" xfId="2" applyFont="1" applyFill="1" applyAlignment="1">
      <alignment vertical="top" wrapText="1"/>
    </xf>
    <xf numFmtId="0" fontId="215" fillId="54" borderId="0" xfId="2" applyFont="1" applyFill="1" applyAlignment="1">
      <alignment vertical="top"/>
    </xf>
    <xf numFmtId="0" fontId="34" fillId="54" borderId="0" xfId="2" applyFont="1" applyFill="1" applyAlignment="1">
      <alignment vertical="top"/>
    </xf>
    <xf numFmtId="0" fontId="6" fillId="54" borderId="0" xfId="2" applyFill="1" applyAlignment="1">
      <alignment vertical="top" wrapText="1"/>
    </xf>
    <xf numFmtId="0" fontId="13" fillId="28" borderId="225" xfId="4" applyFont="1" applyFill="1" applyBorder="1" applyAlignment="1">
      <alignment horizontal="left" vertical="center" wrapText="1" indent="2"/>
    </xf>
    <xf numFmtId="0" fontId="13" fillId="28" borderId="226" xfId="4" applyFont="1" applyFill="1" applyBorder="1" applyAlignment="1">
      <alignment horizontal="left" vertical="center" wrapText="1" indent="2"/>
    </xf>
    <xf numFmtId="0" fontId="13" fillId="28" borderId="221" xfId="4" applyFont="1" applyFill="1" applyBorder="1" applyAlignment="1">
      <alignment horizontal="left" vertical="center" wrapText="1" indent="2"/>
    </xf>
    <xf numFmtId="0" fontId="13" fillId="28" borderId="0" xfId="4" applyFont="1" applyFill="1" applyAlignment="1">
      <alignment horizontal="left" vertical="center" wrapText="1" indent="2"/>
    </xf>
    <xf numFmtId="0" fontId="13" fillId="28" borderId="222" xfId="4" applyFont="1" applyFill="1" applyBorder="1" applyAlignment="1">
      <alignment horizontal="left" vertical="center" wrapText="1" indent="2"/>
    </xf>
    <xf numFmtId="0" fontId="13" fillId="28" borderId="223" xfId="4" applyFont="1" applyFill="1" applyBorder="1" applyAlignment="1">
      <alignment horizontal="left" vertical="center" wrapText="1" indent="2"/>
    </xf>
    <xf numFmtId="0" fontId="13" fillId="28" borderId="227" xfId="4" applyFont="1" applyFill="1" applyBorder="1" applyAlignment="1">
      <alignment horizontal="left" vertical="center" wrapText="1" indent="2"/>
    </xf>
    <xf numFmtId="0" fontId="13" fillId="28" borderId="224" xfId="4" applyFont="1" applyFill="1" applyBorder="1" applyAlignment="1">
      <alignment horizontal="left" vertical="center" wrapText="1" indent="2"/>
    </xf>
    <xf numFmtId="0" fontId="35" fillId="37" borderId="0" xfId="4" applyFont="1" applyFill="1"/>
    <xf numFmtId="0" fontId="6" fillId="37" borderId="0" xfId="4" applyFill="1"/>
    <xf numFmtId="0" fontId="229" fillId="28" borderId="220" xfId="4" applyFont="1" applyFill="1" applyBorder="1" applyAlignment="1">
      <alignment horizontal="left" vertical="center" wrapText="1" indent="2"/>
    </xf>
  </cellXfs>
  <cellStyles count="26">
    <cellStyle name="ハイパーリンク" xfId="1" builtinId="8"/>
    <cellStyle name="ハイパーリンク 2" xfId="23" xr:uid="{B5D3DB61-D240-4C3A-8915-4D98031A8B84}"/>
    <cellStyle name="標準" xfId="0" builtinId="0"/>
    <cellStyle name="標準 2" xfId="2" xr:uid="{00000000-0005-0000-0000-000002000000}"/>
    <cellStyle name="標準 2 2" xfId="3" xr:uid="{00000000-0005-0000-0000-000003000000}"/>
    <cellStyle name="標準 2 2 2" xfId="20" xr:uid="{1064B219-AC4F-414B-BDBF-39C21F29F659}"/>
    <cellStyle name="標準 2 2 2 2" xfId="21" xr:uid="{5F25B949-ADEE-42BE-8069-06F40D7FD504}"/>
    <cellStyle name="標準 3" xfId="4" xr:uid="{00000000-0005-0000-0000-000004000000}"/>
    <cellStyle name="標準 3 2" xfId="5" xr:uid="{00000000-0005-0000-0000-000005000000}"/>
    <cellStyle name="標準 3 2 2" xfId="6" xr:uid="{00000000-0005-0000-0000-000006000000}"/>
    <cellStyle name="標準 3 2 2 2" xfId="7" xr:uid="{00000000-0005-0000-0000-000007000000}"/>
    <cellStyle name="標準 4" xfId="8" xr:uid="{00000000-0005-0000-0000-000008000000}"/>
    <cellStyle name="標準 5" xfId="9" xr:uid="{00000000-0005-0000-0000-000009000000}"/>
    <cellStyle name="標準 6" xfId="10" xr:uid="{00000000-0005-0000-0000-00000A000000}"/>
    <cellStyle name="標準 6 2" xfId="11" xr:uid="{00000000-0005-0000-0000-00000B000000}"/>
    <cellStyle name="標準 6 2 2" xfId="12" xr:uid="{00000000-0005-0000-0000-00000C000000}"/>
    <cellStyle name="標準 6 2_2019-15" xfId="13" xr:uid="{00000000-0005-0000-0000-00000D000000}"/>
    <cellStyle name="標準 6_★2019-2" xfId="14" xr:uid="{00000000-0005-0000-0000-00000E000000}"/>
    <cellStyle name="標準 7" xfId="15" xr:uid="{00000000-0005-0000-0000-00000F000000}"/>
    <cellStyle name="標準 8" xfId="22" xr:uid="{E1CB95E9-5BB4-4D51-9DF8-AED85455084B}"/>
    <cellStyle name="標準 9" xfId="24" xr:uid="{4FCECFBE-A751-42FB-BF41-6CB6992F7569}"/>
    <cellStyle name="標準_H23-11 2" xfId="16" xr:uid="{00000000-0005-0000-0000-000010000000}"/>
    <cellStyle name="標準_H23-11_2019-4" xfId="17" xr:uid="{00000000-0005-0000-0000-000011000000}"/>
    <cellStyle name="標準_H23-11_2019-4 2" xfId="18" xr:uid="{00000000-0005-0000-0000-000012000000}"/>
    <cellStyle name="標準_H25-25 2 2" xfId="19" xr:uid="{00000000-0005-0000-0000-000013000000}"/>
    <cellStyle name="標準_H26-20" xfId="25" xr:uid="{523B4A3E-4301-44FA-BF9C-E4B49A0D9D79}"/>
  </cellStyles>
  <dxfs count="6">
    <dxf>
      <fill>
        <patternFill>
          <bgColor indexed="13"/>
        </patternFill>
      </fill>
    </dxf>
    <dxf>
      <fill>
        <patternFill>
          <bgColor indexed="51"/>
        </patternFill>
      </fill>
    </dxf>
    <dxf>
      <fill>
        <patternFill>
          <bgColor indexed="53"/>
        </patternFill>
      </fill>
    </dxf>
    <dxf>
      <fill>
        <patternFill>
          <bgColor indexed="13"/>
        </patternFill>
      </fill>
    </dxf>
    <dxf>
      <fill>
        <patternFill>
          <bgColor indexed="51"/>
        </patternFill>
      </fill>
    </dxf>
    <dxf>
      <fill>
        <patternFill>
          <bgColor indexed="53"/>
        </patternFill>
      </fill>
    </dxf>
  </dxfs>
  <tableStyles count="0" defaultTableStyle="TableStyleMedium2" defaultPivotStyle="PivotStyleLight16"/>
  <colors>
    <mruColors>
      <color rgb="FF6EF729"/>
      <color rgb="FF00CC00"/>
      <color rgb="FF6DDDF7"/>
      <color rgb="FF3399FF"/>
      <color rgb="FF0033CC"/>
      <color rgb="FF66CCFF"/>
      <color rgb="FFFF99FF"/>
      <color rgb="FFFF0066"/>
      <color rgb="FFBB1F05"/>
      <color rgb="FFEBA91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腸管出血性大腸菌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4957074711950752E-2"/>
          <c:y val="0.17685185185185184"/>
          <c:w val="0.77210613690956476"/>
          <c:h val="0.60984543598716823"/>
        </c:manualLayout>
      </c:layout>
      <c:lineChart>
        <c:grouping val="standard"/>
        <c:varyColors val="0"/>
        <c:ser>
          <c:idx val="6"/>
          <c:order val="0"/>
          <c:tx>
            <c:strRef>
              <c:f>'28　感染症統計'!$A$7</c:f>
              <c:strCache>
                <c:ptCount val="1"/>
                <c:pt idx="0">
                  <c:v>2022年</c:v>
                </c:pt>
              </c:strCache>
            </c:strRef>
          </c:tx>
          <c:spPr>
            <a:ln w="63500" cap="rnd">
              <a:solidFill>
                <a:srgbClr val="FF0000"/>
              </a:solidFill>
              <a:round/>
            </a:ln>
            <a:effectLst/>
          </c:spPr>
          <c:marker>
            <c:symbol val="none"/>
          </c:marker>
          <c:val>
            <c:numRef>
              <c:f>'28　感染症統計'!$B$7:$M$7</c:f>
              <c:numCache>
                <c:formatCode>#,##0_ </c:formatCode>
                <c:ptCount val="12"/>
                <c:pt idx="0" formatCode="General">
                  <c:v>81</c:v>
                </c:pt>
                <c:pt idx="1">
                  <c:v>39</c:v>
                </c:pt>
                <c:pt idx="2">
                  <c:v>72</c:v>
                </c:pt>
                <c:pt idx="3" formatCode="General">
                  <c:v>88</c:v>
                </c:pt>
                <c:pt idx="4" formatCode="General">
                  <c:v>258</c:v>
                </c:pt>
                <c:pt idx="5" formatCode="General">
                  <c:v>408</c:v>
                </c:pt>
                <c:pt idx="6" formatCode="General">
                  <c:v>207</c:v>
                </c:pt>
              </c:numCache>
            </c:numRef>
          </c:val>
          <c:smooth val="0"/>
          <c:extLst>
            <c:ext xmlns:c16="http://schemas.microsoft.com/office/drawing/2014/chart" uri="{C3380CC4-5D6E-409C-BE32-E72D297353CC}">
              <c16:uniqueId val="{00000000-B26B-4AAB-ADDF-AF634710DDB6}"/>
            </c:ext>
          </c:extLst>
        </c:ser>
        <c:ser>
          <c:idx val="7"/>
          <c:order val="1"/>
          <c:tx>
            <c:strRef>
              <c:f>'28　感染症統計'!$A$8</c:f>
              <c:strCache>
                <c:ptCount val="1"/>
                <c:pt idx="0">
                  <c:v>2021年</c:v>
                </c:pt>
              </c:strCache>
            </c:strRef>
          </c:tx>
          <c:spPr>
            <a:ln w="25400" cap="rnd">
              <a:solidFill>
                <a:schemeClr val="accent6">
                  <a:lumMod val="75000"/>
                </a:schemeClr>
              </a:solidFill>
              <a:round/>
            </a:ln>
            <a:effectLst/>
          </c:spPr>
          <c:marker>
            <c:symbol val="none"/>
          </c:marker>
          <c:val>
            <c:numRef>
              <c:f>'28　感染症統計'!$B$8:$M$8</c:f>
              <c:numCache>
                <c:formatCode>General</c:formatCode>
                <c:ptCount val="12"/>
                <c:pt idx="0">
                  <c:v>81</c:v>
                </c:pt>
                <c:pt idx="1">
                  <c:v>48</c:v>
                </c:pt>
                <c:pt idx="2">
                  <c:v>71</c:v>
                </c:pt>
                <c:pt idx="3">
                  <c:v>128</c:v>
                </c:pt>
                <c:pt idx="4">
                  <c:v>171</c:v>
                </c:pt>
                <c:pt idx="5">
                  <c:v>350</c:v>
                </c:pt>
                <c:pt idx="6">
                  <c:v>569</c:v>
                </c:pt>
                <c:pt idx="7">
                  <c:v>553</c:v>
                </c:pt>
                <c:pt idx="8">
                  <c:v>458</c:v>
                </c:pt>
                <c:pt idx="9">
                  <c:v>306</c:v>
                </c:pt>
                <c:pt idx="10">
                  <c:v>220</c:v>
                </c:pt>
                <c:pt idx="11">
                  <c:v>229</c:v>
                </c:pt>
              </c:numCache>
            </c:numRef>
          </c:val>
          <c:smooth val="0"/>
          <c:extLst>
            <c:ext xmlns:c16="http://schemas.microsoft.com/office/drawing/2014/chart" uri="{C3380CC4-5D6E-409C-BE32-E72D297353CC}">
              <c16:uniqueId val="{00000001-B26B-4AAB-ADDF-AF634710DDB6}"/>
            </c:ext>
          </c:extLst>
        </c:ser>
        <c:ser>
          <c:idx val="0"/>
          <c:order val="2"/>
          <c:tx>
            <c:strRef>
              <c:f>'28　感染症統計'!$A$9</c:f>
              <c:strCache>
                <c:ptCount val="1"/>
                <c:pt idx="0">
                  <c:v>2020年</c:v>
                </c:pt>
              </c:strCache>
            </c:strRef>
          </c:tx>
          <c:spPr>
            <a:ln w="19050" cap="rnd">
              <a:solidFill>
                <a:schemeClr val="accent1"/>
              </a:solidFill>
              <a:round/>
            </a:ln>
            <a:effectLst/>
          </c:spPr>
          <c:marker>
            <c:symbol val="none"/>
          </c:marker>
          <c:val>
            <c:numRef>
              <c:f>'28　感染症統計'!$B$9:$M$9</c:f>
              <c:numCache>
                <c:formatCode>General</c:formatCode>
                <c:ptCount val="12"/>
                <c:pt idx="0">
                  <c:v>112</c:v>
                </c:pt>
                <c:pt idx="1">
                  <c:v>85</c:v>
                </c:pt>
                <c:pt idx="2">
                  <c:v>60</c:v>
                </c:pt>
                <c:pt idx="3">
                  <c:v>97</c:v>
                </c:pt>
                <c:pt idx="4">
                  <c:v>95</c:v>
                </c:pt>
                <c:pt idx="5">
                  <c:v>305</c:v>
                </c:pt>
                <c:pt idx="6">
                  <c:v>544</c:v>
                </c:pt>
                <c:pt idx="7">
                  <c:v>449</c:v>
                </c:pt>
                <c:pt idx="8">
                  <c:v>475</c:v>
                </c:pt>
                <c:pt idx="9">
                  <c:v>505</c:v>
                </c:pt>
                <c:pt idx="10">
                  <c:v>219</c:v>
                </c:pt>
                <c:pt idx="11" formatCode="#,##0_ ">
                  <c:v>98</c:v>
                </c:pt>
              </c:numCache>
            </c:numRef>
          </c:val>
          <c:smooth val="0"/>
          <c:extLst>
            <c:ext xmlns:c16="http://schemas.microsoft.com/office/drawing/2014/chart" uri="{C3380CC4-5D6E-409C-BE32-E72D297353CC}">
              <c16:uniqueId val="{00000002-B26B-4AAB-ADDF-AF634710DDB6}"/>
            </c:ext>
          </c:extLst>
        </c:ser>
        <c:ser>
          <c:idx val="1"/>
          <c:order val="3"/>
          <c:tx>
            <c:strRef>
              <c:f>'28　感染症統計'!$A$10</c:f>
              <c:strCache>
                <c:ptCount val="1"/>
                <c:pt idx="0">
                  <c:v>2019年</c:v>
                </c:pt>
              </c:strCache>
            </c:strRef>
          </c:tx>
          <c:spPr>
            <a:ln w="12700" cap="rnd">
              <a:solidFill>
                <a:srgbClr val="FF0066"/>
              </a:solidFill>
              <a:round/>
            </a:ln>
            <a:effectLst/>
          </c:spPr>
          <c:marker>
            <c:symbol val="none"/>
          </c:marker>
          <c:val>
            <c:numRef>
              <c:f>'28　感染症統計'!$B$10:$M$10</c:f>
              <c:numCache>
                <c:formatCode>#,##0_ </c:formatCode>
                <c:ptCount val="12"/>
                <c:pt idx="0">
                  <c:v>84</c:v>
                </c:pt>
                <c:pt idx="1">
                  <c:v>100</c:v>
                </c:pt>
                <c:pt idx="2">
                  <c:v>77</c:v>
                </c:pt>
                <c:pt idx="3">
                  <c:v>80</c:v>
                </c:pt>
                <c:pt idx="4" formatCode="General">
                  <c:v>236</c:v>
                </c:pt>
                <c:pt idx="5" formatCode="General">
                  <c:v>438</c:v>
                </c:pt>
                <c:pt idx="6" formatCode="General">
                  <c:v>631</c:v>
                </c:pt>
                <c:pt idx="7" formatCode="General">
                  <c:v>752</c:v>
                </c:pt>
                <c:pt idx="8" formatCode="General">
                  <c:v>523</c:v>
                </c:pt>
                <c:pt idx="9" formatCode="General">
                  <c:v>427</c:v>
                </c:pt>
                <c:pt idx="10" formatCode="General">
                  <c:v>253</c:v>
                </c:pt>
                <c:pt idx="11">
                  <c:v>136</c:v>
                </c:pt>
              </c:numCache>
            </c:numRef>
          </c:val>
          <c:smooth val="0"/>
          <c:extLst>
            <c:ext xmlns:c16="http://schemas.microsoft.com/office/drawing/2014/chart" uri="{C3380CC4-5D6E-409C-BE32-E72D297353CC}">
              <c16:uniqueId val="{00000003-B26B-4AAB-ADDF-AF634710DDB6}"/>
            </c:ext>
          </c:extLst>
        </c:ser>
        <c:ser>
          <c:idx val="2"/>
          <c:order val="4"/>
          <c:tx>
            <c:strRef>
              <c:f>'28　感染症統計'!$A$11</c:f>
              <c:strCache>
                <c:ptCount val="1"/>
                <c:pt idx="0">
                  <c:v>2018年</c:v>
                </c:pt>
              </c:strCache>
            </c:strRef>
          </c:tx>
          <c:spPr>
            <a:ln w="12700" cap="rnd">
              <a:solidFill>
                <a:schemeClr val="accent3"/>
              </a:solidFill>
              <a:round/>
            </a:ln>
            <a:effectLst/>
          </c:spPr>
          <c:marker>
            <c:symbol val="none"/>
          </c:marker>
          <c:val>
            <c:numRef>
              <c:f>'28　感染症統計'!$B$11:$M$11</c:f>
              <c:numCache>
                <c:formatCode>#,##0_ </c:formatCode>
                <c:ptCount val="12"/>
                <c:pt idx="0">
                  <c:v>41</c:v>
                </c:pt>
                <c:pt idx="1">
                  <c:v>44</c:v>
                </c:pt>
                <c:pt idx="2">
                  <c:v>67</c:v>
                </c:pt>
                <c:pt idx="3">
                  <c:v>103</c:v>
                </c:pt>
                <c:pt idx="4">
                  <c:v>311</c:v>
                </c:pt>
                <c:pt idx="5">
                  <c:v>415</c:v>
                </c:pt>
                <c:pt idx="6">
                  <c:v>539</c:v>
                </c:pt>
                <c:pt idx="7">
                  <c:v>1165</c:v>
                </c:pt>
                <c:pt idx="8">
                  <c:v>534</c:v>
                </c:pt>
                <c:pt idx="9">
                  <c:v>297</c:v>
                </c:pt>
                <c:pt idx="10">
                  <c:v>205</c:v>
                </c:pt>
                <c:pt idx="11">
                  <c:v>92</c:v>
                </c:pt>
              </c:numCache>
            </c:numRef>
          </c:val>
          <c:smooth val="0"/>
          <c:extLst>
            <c:ext xmlns:c16="http://schemas.microsoft.com/office/drawing/2014/chart" uri="{C3380CC4-5D6E-409C-BE32-E72D297353CC}">
              <c16:uniqueId val="{00000004-B26B-4AAB-ADDF-AF634710DDB6}"/>
            </c:ext>
          </c:extLst>
        </c:ser>
        <c:ser>
          <c:idx val="3"/>
          <c:order val="5"/>
          <c:tx>
            <c:strRef>
              <c:f>'28　感染症統計'!$A$12</c:f>
              <c:strCache>
                <c:ptCount val="1"/>
                <c:pt idx="0">
                  <c:v>2017年</c:v>
                </c:pt>
              </c:strCache>
            </c:strRef>
          </c:tx>
          <c:spPr>
            <a:ln w="12700" cap="rnd">
              <a:solidFill>
                <a:schemeClr val="accent4"/>
              </a:solidFill>
              <a:round/>
            </a:ln>
            <a:effectLst/>
          </c:spPr>
          <c:marker>
            <c:symbol val="none"/>
          </c:marker>
          <c:val>
            <c:numRef>
              <c:f>'28　感染症統計'!$B$12:$M$12</c:f>
              <c:numCache>
                <c:formatCode>#,##0_ </c:formatCode>
                <c:ptCount val="12"/>
                <c:pt idx="0">
                  <c:v>57</c:v>
                </c:pt>
                <c:pt idx="1">
                  <c:v>35</c:v>
                </c:pt>
                <c:pt idx="2">
                  <c:v>95</c:v>
                </c:pt>
                <c:pt idx="3">
                  <c:v>112</c:v>
                </c:pt>
                <c:pt idx="4">
                  <c:v>131</c:v>
                </c:pt>
                <c:pt idx="5" formatCode="General">
                  <c:v>340</c:v>
                </c:pt>
                <c:pt idx="6" formatCode="General">
                  <c:v>483</c:v>
                </c:pt>
                <c:pt idx="7" formatCode="General">
                  <c:v>1339</c:v>
                </c:pt>
                <c:pt idx="8" formatCode="General">
                  <c:v>614</c:v>
                </c:pt>
                <c:pt idx="9" formatCode="General">
                  <c:v>349</c:v>
                </c:pt>
                <c:pt idx="10" formatCode="General">
                  <c:v>236</c:v>
                </c:pt>
                <c:pt idx="11" formatCode="General">
                  <c:v>68</c:v>
                </c:pt>
              </c:numCache>
            </c:numRef>
          </c:val>
          <c:smooth val="0"/>
          <c:extLst>
            <c:ext xmlns:c16="http://schemas.microsoft.com/office/drawing/2014/chart" uri="{C3380CC4-5D6E-409C-BE32-E72D297353CC}">
              <c16:uniqueId val="{00000005-B26B-4AAB-ADDF-AF634710DDB6}"/>
            </c:ext>
          </c:extLst>
        </c:ser>
        <c:ser>
          <c:idx val="4"/>
          <c:order val="6"/>
          <c:tx>
            <c:strRef>
              <c:f>'28　感染症統計'!$A$13</c:f>
              <c:strCache>
                <c:ptCount val="1"/>
                <c:pt idx="0">
                  <c:v>2016年</c:v>
                </c:pt>
              </c:strCache>
            </c:strRef>
          </c:tx>
          <c:spPr>
            <a:ln w="12700" cap="rnd">
              <a:solidFill>
                <a:schemeClr val="accent5"/>
              </a:solidFill>
              <a:round/>
            </a:ln>
            <a:effectLst/>
          </c:spPr>
          <c:marker>
            <c:symbol val="none"/>
          </c:marker>
          <c:val>
            <c:numRef>
              <c:f>'28　感染症統計'!$B$13:$M$13</c:f>
              <c:numCache>
                <c:formatCode>#,##0_ </c:formatCode>
                <c:ptCount val="12"/>
                <c:pt idx="0" formatCode="General">
                  <c:v>68</c:v>
                </c:pt>
                <c:pt idx="1">
                  <c:v>42</c:v>
                </c:pt>
                <c:pt idx="2">
                  <c:v>44</c:v>
                </c:pt>
                <c:pt idx="3">
                  <c:v>75</c:v>
                </c:pt>
                <c:pt idx="4">
                  <c:v>135</c:v>
                </c:pt>
                <c:pt idx="5">
                  <c:v>448</c:v>
                </c:pt>
                <c:pt idx="6">
                  <c:v>507</c:v>
                </c:pt>
                <c:pt idx="7">
                  <c:v>808</c:v>
                </c:pt>
                <c:pt idx="8">
                  <c:v>795</c:v>
                </c:pt>
                <c:pt idx="9">
                  <c:v>313</c:v>
                </c:pt>
                <c:pt idx="10">
                  <c:v>246</c:v>
                </c:pt>
                <c:pt idx="11">
                  <c:v>143</c:v>
                </c:pt>
              </c:numCache>
            </c:numRef>
          </c:val>
          <c:smooth val="0"/>
          <c:extLst>
            <c:ext xmlns:c16="http://schemas.microsoft.com/office/drawing/2014/chart" uri="{C3380CC4-5D6E-409C-BE32-E72D297353CC}">
              <c16:uniqueId val="{00000006-B26B-4AAB-ADDF-AF634710DDB6}"/>
            </c:ext>
          </c:extLst>
        </c:ser>
        <c:ser>
          <c:idx val="5"/>
          <c:order val="7"/>
          <c:tx>
            <c:strRef>
              <c:f>'28　感染症統計'!$A$14</c:f>
              <c:strCache>
                <c:ptCount val="1"/>
                <c:pt idx="0">
                  <c:v>2015年</c:v>
                </c:pt>
              </c:strCache>
            </c:strRef>
          </c:tx>
          <c:spPr>
            <a:ln w="12700" cap="rnd">
              <a:solidFill>
                <a:schemeClr val="accent6"/>
              </a:solidFill>
              <a:round/>
            </a:ln>
            <a:effectLst/>
          </c:spPr>
          <c:marker>
            <c:symbol val="none"/>
          </c:marker>
          <c:val>
            <c:numRef>
              <c:f>'28　感染症統計'!$B$14:$M$14</c:f>
              <c:numCache>
                <c:formatCode>#,##0_ </c:formatCode>
                <c:ptCount val="12"/>
                <c:pt idx="0">
                  <c:v>71</c:v>
                </c:pt>
                <c:pt idx="1">
                  <c:v>97</c:v>
                </c:pt>
                <c:pt idx="2">
                  <c:v>61</c:v>
                </c:pt>
                <c:pt idx="3">
                  <c:v>105</c:v>
                </c:pt>
                <c:pt idx="4">
                  <c:v>198</c:v>
                </c:pt>
                <c:pt idx="5">
                  <c:v>442</c:v>
                </c:pt>
                <c:pt idx="6">
                  <c:v>790</c:v>
                </c:pt>
                <c:pt idx="7" formatCode="General">
                  <c:v>674</c:v>
                </c:pt>
                <c:pt idx="8" formatCode="General">
                  <c:v>594</c:v>
                </c:pt>
                <c:pt idx="9">
                  <c:v>275</c:v>
                </c:pt>
                <c:pt idx="10">
                  <c:v>133</c:v>
                </c:pt>
                <c:pt idx="11">
                  <c:v>108</c:v>
                </c:pt>
              </c:numCache>
            </c:numRef>
          </c:val>
          <c:smooth val="0"/>
          <c:extLst>
            <c:ext xmlns:c16="http://schemas.microsoft.com/office/drawing/2014/chart" uri="{C3380CC4-5D6E-409C-BE32-E72D297353CC}">
              <c16:uniqueId val="{00000007-B26B-4AAB-ADDF-AF634710DDB6}"/>
            </c:ext>
          </c:extLst>
        </c:ser>
        <c:dLbls>
          <c:showLegendKey val="0"/>
          <c:showVal val="0"/>
          <c:showCatName val="0"/>
          <c:showSerName val="0"/>
          <c:showPercent val="0"/>
          <c:showBubbleSize val="0"/>
        </c:dLbls>
        <c:smooth val="0"/>
        <c:axId val="1938067200"/>
        <c:axId val="1938062304"/>
      </c:lineChart>
      <c:catAx>
        <c:axId val="193806720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38062304"/>
        <c:crosses val="autoZero"/>
        <c:auto val="1"/>
        <c:lblAlgn val="ctr"/>
        <c:lblOffset val="100"/>
        <c:noMultiLvlLbl val="0"/>
      </c:catAx>
      <c:valAx>
        <c:axId val="1938062304"/>
        <c:scaling>
          <c:orientation val="minMax"/>
          <c:max val="14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38067200"/>
        <c:crosses val="autoZero"/>
        <c:crossBetween val="between"/>
      </c:valAx>
      <c:spPr>
        <a:noFill/>
        <a:ln>
          <a:noFill/>
        </a:ln>
        <a:effectLst/>
      </c:spPr>
    </c:plotArea>
    <c:legend>
      <c:legendPos val="b"/>
      <c:legendEntry>
        <c:idx val="2"/>
        <c:txPr>
          <a:bodyPr rot="0" spcFirstLastPara="1" vertOverflow="ellipsis" vert="horz" wrap="square" anchor="ctr" anchorCtr="1"/>
          <a:lstStyle/>
          <a:p>
            <a:pPr>
              <a:defRPr sz="900" b="0" i="0" u="none" strike="noStrike" kern="1200" baseline="0">
                <a:ln w="6350">
                  <a:solidFill>
                    <a:schemeClr val="accent1"/>
                  </a:solidFill>
                </a:ln>
                <a:solidFill>
                  <a:schemeClr val="tx1">
                    <a:lumMod val="65000"/>
                    <a:lumOff val="35000"/>
                  </a:schemeClr>
                </a:solidFill>
                <a:latin typeface="+mn-lt"/>
                <a:ea typeface="+mn-ea"/>
                <a:cs typeface="+mn-cs"/>
              </a:defRPr>
            </a:pPr>
            <a:endParaRPr lang="ja-JP"/>
          </a:p>
        </c:txPr>
      </c:legendEntry>
      <c:legendEntry>
        <c:idx val="3"/>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4"/>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5"/>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6"/>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ayout>
        <c:manualLayout>
          <c:xMode val="edge"/>
          <c:yMode val="edge"/>
          <c:x val="0.86971423242222412"/>
          <c:y val="0.15798556430446195"/>
          <c:w val="0.12831174079629443"/>
          <c:h val="0.6223490617283844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prstDash val="sysDash"/>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細菌性赤痢菌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2466823761346863E-2"/>
          <c:y val="0.1390935811110838"/>
          <c:w val="0.71832911183304882"/>
          <c:h val="0.62589415129079018"/>
        </c:manualLayout>
      </c:layout>
      <c:lineChart>
        <c:grouping val="standard"/>
        <c:varyColors val="0"/>
        <c:ser>
          <c:idx val="6"/>
          <c:order val="0"/>
          <c:tx>
            <c:strRef>
              <c:f>'28　感染症統計'!$P$8</c:f>
              <c:strCache>
                <c:ptCount val="1"/>
                <c:pt idx="0">
                  <c:v>2021年</c:v>
                </c:pt>
              </c:strCache>
            </c:strRef>
          </c:tx>
          <c:spPr>
            <a:ln w="63500" cap="rnd">
              <a:solidFill>
                <a:srgbClr val="FF0000"/>
              </a:solidFill>
              <a:round/>
            </a:ln>
            <a:effectLst/>
          </c:spPr>
          <c:marker>
            <c:symbol val="none"/>
          </c:marker>
          <c:cat>
            <c:numRef>
              <c:f>'28　感染症統計'!$Q$7:$AB$7</c:f>
              <c:numCache>
                <c:formatCode>#,##0_ </c:formatCode>
                <c:ptCount val="12"/>
                <c:pt idx="0" formatCode="General">
                  <c:v>0</c:v>
                </c:pt>
                <c:pt idx="1">
                  <c:v>5</c:v>
                </c:pt>
                <c:pt idx="2">
                  <c:v>4</c:v>
                </c:pt>
                <c:pt idx="3">
                  <c:v>1</c:v>
                </c:pt>
                <c:pt idx="4">
                  <c:v>1</c:v>
                </c:pt>
                <c:pt idx="5">
                  <c:v>1</c:v>
                </c:pt>
                <c:pt idx="6">
                  <c:v>1</c:v>
                </c:pt>
              </c:numCache>
            </c:numRef>
          </c:cat>
          <c:val>
            <c:numRef>
              <c:f>'28　感染症統計'!$Q$8:$AB$8</c:f>
              <c:numCache>
                <c:formatCode>#,##0_ </c:formatCode>
                <c:ptCount val="12"/>
                <c:pt idx="0">
                  <c:v>1</c:v>
                </c:pt>
                <c:pt idx="1">
                  <c:v>2</c:v>
                </c:pt>
                <c:pt idx="2">
                  <c:v>1</c:v>
                </c:pt>
                <c:pt idx="3">
                  <c:v>0</c:v>
                </c:pt>
                <c:pt idx="4">
                  <c:v>0</c:v>
                </c:pt>
                <c:pt idx="5">
                  <c:v>0</c:v>
                </c:pt>
                <c:pt idx="6">
                  <c:v>1</c:v>
                </c:pt>
                <c:pt idx="7">
                  <c:v>1</c:v>
                </c:pt>
                <c:pt idx="8">
                  <c:v>0</c:v>
                </c:pt>
                <c:pt idx="9">
                  <c:v>1</c:v>
                </c:pt>
                <c:pt idx="10">
                  <c:v>0</c:v>
                </c:pt>
                <c:pt idx="11">
                  <c:v>0</c:v>
                </c:pt>
              </c:numCache>
            </c:numRef>
          </c:val>
          <c:smooth val="0"/>
          <c:extLst>
            <c:ext xmlns:c16="http://schemas.microsoft.com/office/drawing/2014/chart" uri="{C3380CC4-5D6E-409C-BE32-E72D297353CC}">
              <c16:uniqueId val="{00000000-2962-4A89-9B35-A3E6A78CA0FE}"/>
            </c:ext>
          </c:extLst>
        </c:ser>
        <c:ser>
          <c:idx val="7"/>
          <c:order val="1"/>
          <c:tx>
            <c:strRef>
              <c:f>'28　感染症統計'!$P$9</c:f>
              <c:strCache>
                <c:ptCount val="1"/>
                <c:pt idx="0">
                  <c:v>2020年</c:v>
                </c:pt>
              </c:strCache>
            </c:strRef>
          </c:tx>
          <c:spPr>
            <a:ln w="25400" cap="rnd">
              <a:solidFill>
                <a:schemeClr val="accent6">
                  <a:lumMod val="75000"/>
                </a:schemeClr>
              </a:solidFill>
              <a:round/>
            </a:ln>
            <a:effectLst/>
          </c:spPr>
          <c:marker>
            <c:symbol val="none"/>
          </c:marker>
          <c:cat>
            <c:numRef>
              <c:f>'28　感染症統計'!$Q$7:$AB$7</c:f>
              <c:numCache>
                <c:formatCode>#,##0_ </c:formatCode>
                <c:ptCount val="12"/>
                <c:pt idx="0" formatCode="General">
                  <c:v>0</c:v>
                </c:pt>
                <c:pt idx="1">
                  <c:v>5</c:v>
                </c:pt>
                <c:pt idx="2">
                  <c:v>4</c:v>
                </c:pt>
                <c:pt idx="3">
                  <c:v>1</c:v>
                </c:pt>
                <c:pt idx="4">
                  <c:v>1</c:v>
                </c:pt>
                <c:pt idx="5">
                  <c:v>1</c:v>
                </c:pt>
                <c:pt idx="6">
                  <c:v>1</c:v>
                </c:pt>
              </c:numCache>
            </c:numRef>
          </c:cat>
          <c:val>
            <c:numRef>
              <c:f>'28　感染症統計'!$Q$9:$AB$9</c:f>
              <c:numCache>
                <c:formatCode>#,##0_ </c:formatCode>
                <c:ptCount val="12"/>
                <c:pt idx="0">
                  <c:v>16</c:v>
                </c:pt>
                <c:pt idx="1">
                  <c:v>1</c:v>
                </c:pt>
                <c:pt idx="2">
                  <c:v>19</c:v>
                </c:pt>
                <c:pt idx="3">
                  <c:v>3</c:v>
                </c:pt>
                <c:pt idx="4">
                  <c:v>13</c:v>
                </c:pt>
                <c:pt idx="5">
                  <c:v>1</c:v>
                </c:pt>
                <c:pt idx="6">
                  <c:v>2</c:v>
                </c:pt>
                <c:pt idx="7">
                  <c:v>2</c:v>
                </c:pt>
                <c:pt idx="8">
                  <c:v>0</c:v>
                </c:pt>
                <c:pt idx="9">
                  <c:v>24</c:v>
                </c:pt>
                <c:pt idx="10">
                  <c:v>4</c:v>
                </c:pt>
                <c:pt idx="11">
                  <c:v>1</c:v>
                </c:pt>
              </c:numCache>
            </c:numRef>
          </c:val>
          <c:smooth val="0"/>
          <c:extLst>
            <c:ext xmlns:c16="http://schemas.microsoft.com/office/drawing/2014/chart" uri="{C3380CC4-5D6E-409C-BE32-E72D297353CC}">
              <c16:uniqueId val="{00000001-2962-4A89-9B35-A3E6A78CA0FE}"/>
            </c:ext>
          </c:extLst>
        </c:ser>
        <c:ser>
          <c:idx val="0"/>
          <c:order val="2"/>
          <c:tx>
            <c:strRef>
              <c:f>'28　感染症統計'!$P$10</c:f>
              <c:strCache>
                <c:ptCount val="1"/>
                <c:pt idx="0">
                  <c:v>2019年</c:v>
                </c:pt>
              </c:strCache>
            </c:strRef>
          </c:tx>
          <c:spPr>
            <a:ln w="19050" cap="rnd">
              <a:solidFill>
                <a:schemeClr val="accent1"/>
              </a:solidFill>
              <a:round/>
            </a:ln>
            <a:effectLst/>
          </c:spPr>
          <c:marker>
            <c:symbol val="none"/>
          </c:marker>
          <c:cat>
            <c:numRef>
              <c:f>'28　感染症統計'!$Q$7:$AB$7</c:f>
              <c:numCache>
                <c:formatCode>#,##0_ </c:formatCode>
                <c:ptCount val="12"/>
                <c:pt idx="0" formatCode="General">
                  <c:v>0</c:v>
                </c:pt>
                <c:pt idx="1">
                  <c:v>5</c:v>
                </c:pt>
                <c:pt idx="2">
                  <c:v>4</c:v>
                </c:pt>
                <c:pt idx="3">
                  <c:v>1</c:v>
                </c:pt>
                <c:pt idx="4">
                  <c:v>1</c:v>
                </c:pt>
                <c:pt idx="5">
                  <c:v>1</c:v>
                </c:pt>
                <c:pt idx="6">
                  <c:v>1</c:v>
                </c:pt>
              </c:numCache>
            </c:numRef>
          </c:cat>
          <c:val>
            <c:numRef>
              <c:f>'28　感染症統計'!$Q$10:$AB$10</c:f>
              <c:numCache>
                <c:formatCode>#,##0_ </c:formatCode>
                <c:ptCount val="12"/>
                <c:pt idx="0">
                  <c:v>7</c:v>
                </c:pt>
                <c:pt idx="1">
                  <c:v>7</c:v>
                </c:pt>
                <c:pt idx="2">
                  <c:v>13</c:v>
                </c:pt>
                <c:pt idx="3">
                  <c:v>3</c:v>
                </c:pt>
                <c:pt idx="4">
                  <c:v>8</c:v>
                </c:pt>
                <c:pt idx="5">
                  <c:v>11</c:v>
                </c:pt>
                <c:pt idx="6">
                  <c:v>5</c:v>
                </c:pt>
                <c:pt idx="7">
                  <c:v>11</c:v>
                </c:pt>
                <c:pt idx="8">
                  <c:v>9</c:v>
                </c:pt>
                <c:pt idx="9">
                  <c:v>9</c:v>
                </c:pt>
                <c:pt idx="10">
                  <c:v>20</c:v>
                </c:pt>
                <c:pt idx="11">
                  <c:v>35</c:v>
                </c:pt>
              </c:numCache>
            </c:numRef>
          </c:val>
          <c:smooth val="0"/>
          <c:extLst>
            <c:ext xmlns:c16="http://schemas.microsoft.com/office/drawing/2014/chart" uri="{C3380CC4-5D6E-409C-BE32-E72D297353CC}">
              <c16:uniqueId val="{00000002-2962-4A89-9B35-A3E6A78CA0FE}"/>
            </c:ext>
          </c:extLst>
        </c:ser>
        <c:ser>
          <c:idx val="1"/>
          <c:order val="3"/>
          <c:tx>
            <c:strRef>
              <c:f>'28　感染症統計'!$P$11</c:f>
              <c:strCache>
                <c:ptCount val="1"/>
                <c:pt idx="0">
                  <c:v>2018年</c:v>
                </c:pt>
              </c:strCache>
            </c:strRef>
          </c:tx>
          <c:spPr>
            <a:ln w="12700" cap="rnd">
              <a:solidFill>
                <a:schemeClr val="accent2"/>
              </a:solidFill>
              <a:round/>
            </a:ln>
            <a:effectLst/>
          </c:spPr>
          <c:marker>
            <c:symbol val="none"/>
          </c:marker>
          <c:cat>
            <c:numRef>
              <c:f>'28　感染症統計'!$Q$7:$AB$7</c:f>
              <c:numCache>
                <c:formatCode>#,##0_ </c:formatCode>
                <c:ptCount val="12"/>
                <c:pt idx="0" formatCode="General">
                  <c:v>0</c:v>
                </c:pt>
                <c:pt idx="1">
                  <c:v>5</c:v>
                </c:pt>
                <c:pt idx="2">
                  <c:v>4</c:v>
                </c:pt>
                <c:pt idx="3">
                  <c:v>1</c:v>
                </c:pt>
                <c:pt idx="4">
                  <c:v>1</c:v>
                </c:pt>
                <c:pt idx="5">
                  <c:v>1</c:v>
                </c:pt>
                <c:pt idx="6">
                  <c:v>1</c:v>
                </c:pt>
              </c:numCache>
            </c:numRef>
          </c:cat>
          <c:val>
            <c:numRef>
              <c:f>'28　感染症統計'!$Q$11:$AB$11</c:f>
              <c:numCache>
                <c:formatCode>#,##0_ </c:formatCode>
                <c:ptCount val="12"/>
                <c:pt idx="0">
                  <c:v>9</c:v>
                </c:pt>
                <c:pt idx="1">
                  <c:v>22</c:v>
                </c:pt>
                <c:pt idx="2">
                  <c:v>18</c:v>
                </c:pt>
                <c:pt idx="3">
                  <c:v>9</c:v>
                </c:pt>
                <c:pt idx="4">
                  <c:v>21</c:v>
                </c:pt>
                <c:pt idx="5">
                  <c:v>14</c:v>
                </c:pt>
                <c:pt idx="6">
                  <c:v>6</c:v>
                </c:pt>
                <c:pt idx="7">
                  <c:v>13</c:v>
                </c:pt>
                <c:pt idx="8">
                  <c:v>7</c:v>
                </c:pt>
                <c:pt idx="9">
                  <c:v>81</c:v>
                </c:pt>
                <c:pt idx="10">
                  <c:v>31</c:v>
                </c:pt>
                <c:pt idx="11">
                  <c:v>37</c:v>
                </c:pt>
              </c:numCache>
            </c:numRef>
          </c:val>
          <c:smooth val="0"/>
          <c:extLst>
            <c:ext xmlns:c16="http://schemas.microsoft.com/office/drawing/2014/chart" uri="{C3380CC4-5D6E-409C-BE32-E72D297353CC}">
              <c16:uniqueId val="{00000003-2962-4A89-9B35-A3E6A78CA0FE}"/>
            </c:ext>
          </c:extLst>
        </c:ser>
        <c:ser>
          <c:idx val="2"/>
          <c:order val="4"/>
          <c:tx>
            <c:strRef>
              <c:f>'28　感染症統計'!$P$12</c:f>
              <c:strCache>
                <c:ptCount val="1"/>
                <c:pt idx="0">
                  <c:v>2017年</c:v>
                </c:pt>
              </c:strCache>
            </c:strRef>
          </c:tx>
          <c:spPr>
            <a:ln w="12700" cap="rnd">
              <a:solidFill>
                <a:schemeClr val="accent3"/>
              </a:solidFill>
              <a:round/>
            </a:ln>
            <a:effectLst/>
          </c:spPr>
          <c:marker>
            <c:symbol val="none"/>
          </c:marker>
          <c:cat>
            <c:numRef>
              <c:f>'28　感染症統計'!$Q$7:$AB$7</c:f>
              <c:numCache>
                <c:formatCode>#,##0_ </c:formatCode>
                <c:ptCount val="12"/>
                <c:pt idx="0" formatCode="General">
                  <c:v>0</c:v>
                </c:pt>
                <c:pt idx="1">
                  <c:v>5</c:v>
                </c:pt>
                <c:pt idx="2">
                  <c:v>4</c:v>
                </c:pt>
                <c:pt idx="3">
                  <c:v>1</c:v>
                </c:pt>
                <c:pt idx="4">
                  <c:v>1</c:v>
                </c:pt>
                <c:pt idx="5">
                  <c:v>1</c:v>
                </c:pt>
                <c:pt idx="6">
                  <c:v>1</c:v>
                </c:pt>
              </c:numCache>
            </c:numRef>
          </c:cat>
          <c:val>
            <c:numRef>
              <c:f>'28　感染症統計'!$Q$12:$AB$12</c:f>
              <c:numCache>
                <c:formatCode>#,##0_ </c:formatCode>
                <c:ptCount val="12"/>
                <c:pt idx="0">
                  <c:v>19</c:v>
                </c:pt>
                <c:pt idx="1">
                  <c:v>12</c:v>
                </c:pt>
                <c:pt idx="2">
                  <c:v>8</c:v>
                </c:pt>
                <c:pt idx="3">
                  <c:v>12</c:v>
                </c:pt>
                <c:pt idx="4">
                  <c:v>7</c:v>
                </c:pt>
                <c:pt idx="5">
                  <c:v>15</c:v>
                </c:pt>
                <c:pt idx="6" formatCode="General">
                  <c:v>16</c:v>
                </c:pt>
                <c:pt idx="7" formatCode="General">
                  <c:v>12</c:v>
                </c:pt>
                <c:pt idx="8">
                  <c:v>16</c:v>
                </c:pt>
                <c:pt idx="9">
                  <c:v>6</c:v>
                </c:pt>
                <c:pt idx="10">
                  <c:v>12</c:v>
                </c:pt>
                <c:pt idx="11">
                  <c:v>6</c:v>
                </c:pt>
              </c:numCache>
            </c:numRef>
          </c:val>
          <c:smooth val="0"/>
          <c:extLst>
            <c:ext xmlns:c16="http://schemas.microsoft.com/office/drawing/2014/chart" uri="{C3380CC4-5D6E-409C-BE32-E72D297353CC}">
              <c16:uniqueId val="{00000004-2962-4A89-9B35-A3E6A78CA0FE}"/>
            </c:ext>
          </c:extLst>
        </c:ser>
        <c:ser>
          <c:idx val="3"/>
          <c:order val="5"/>
          <c:tx>
            <c:strRef>
              <c:f>'28　感染症統計'!$P$13</c:f>
              <c:strCache>
                <c:ptCount val="1"/>
                <c:pt idx="0">
                  <c:v>2016年</c:v>
                </c:pt>
              </c:strCache>
            </c:strRef>
          </c:tx>
          <c:spPr>
            <a:ln w="12700" cap="rnd">
              <a:solidFill>
                <a:schemeClr val="accent4"/>
              </a:solidFill>
              <a:round/>
            </a:ln>
            <a:effectLst/>
          </c:spPr>
          <c:marker>
            <c:symbol val="none"/>
          </c:marker>
          <c:cat>
            <c:numRef>
              <c:f>'28　感染症統計'!$Q$7:$AB$7</c:f>
              <c:numCache>
                <c:formatCode>#,##0_ </c:formatCode>
                <c:ptCount val="12"/>
                <c:pt idx="0" formatCode="General">
                  <c:v>0</c:v>
                </c:pt>
                <c:pt idx="1">
                  <c:v>5</c:v>
                </c:pt>
                <c:pt idx="2">
                  <c:v>4</c:v>
                </c:pt>
                <c:pt idx="3">
                  <c:v>1</c:v>
                </c:pt>
                <c:pt idx="4">
                  <c:v>1</c:v>
                </c:pt>
                <c:pt idx="5">
                  <c:v>1</c:v>
                </c:pt>
                <c:pt idx="6">
                  <c:v>1</c:v>
                </c:pt>
              </c:numCache>
            </c:numRef>
          </c:cat>
          <c:val>
            <c:numRef>
              <c:f>'28　感染症統計'!$Q$13:$AB$13</c:f>
              <c:numCache>
                <c:formatCode>#,##0_ </c:formatCode>
                <c:ptCount val="12"/>
                <c:pt idx="0" formatCode="General">
                  <c:v>9</c:v>
                </c:pt>
                <c:pt idx="1">
                  <c:v>16</c:v>
                </c:pt>
                <c:pt idx="2">
                  <c:v>12</c:v>
                </c:pt>
                <c:pt idx="3">
                  <c:v>6</c:v>
                </c:pt>
                <c:pt idx="4">
                  <c:v>7</c:v>
                </c:pt>
                <c:pt idx="5">
                  <c:v>14</c:v>
                </c:pt>
                <c:pt idx="6">
                  <c:v>9</c:v>
                </c:pt>
                <c:pt idx="7">
                  <c:v>14</c:v>
                </c:pt>
                <c:pt idx="8">
                  <c:v>9</c:v>
                </c:pt>
                <c:pt idx="9">
                  <c:v>9</c:v>
                </c:pt>
                <c:pt idx="10">
                  <c:v>8</c:v>
                </c:pt>
                <c:pt idx="11">
                  <c:v>7</c:v>
                </c:pt>
              </c:numCache>
            </c:numRef>
          </c:val>
          <c:smooth val="0"/>
          <c:extLst>
            <c:ext xmlns:c16="http://schemas.microsoft.com/office/drawing/2014/chart" uri="{C3380CC4-5D6E-409C-BE32-E72D297353CC}">
              <c16:uniqueId val="{00000005-2962-4A89-9B35-A3E6A78CA0FE}"/>
            </c:ext>
          </c:extLst>
        </c:ser>
        <c:ser>
          <c:idx val="4"/>
          <c:order val="6"/>
          <c:tx>
            <c:strRef>
              <c:f>'28　感染症統計'!$P$14</c:f>
              <c:strCache>
                <c:ptCount val="1"/>
                <c:pt idx="0">
                  <c:v>2015年</c:v>
                </c:pt>
              </c:strCache>
            </c:strRef>
          </c:tx>
          <c:spPr>
            <a:ln w="12700" cap="rnd">
              <a:solidFill>
                <a:schemeClr val="accent5"/>
              </a:solidFill>
              <a:round/>
            </a:ln>
            <a:effectLst/>
          </c:spPr>
          <c:marker>
            <c:symbol val="none"/>
          </c:marker>
          <c:cat>
            <c:numRef>
              <c:f>'28　感染症統計'!$Q$7:$AB$7</c:f>
              <c:numCache>
                <c:formatCode>#,##0_ </c:formatCode>
                <c:ptCount val="12"/>
                <c:pt idx="0" formatCode="General">
                  <c:v>0</c:v>
                </c:pt>
                <c:pt idx="1">
                  <c:v>5</c:v>
                </c:pt>
                <c:pt idx="2">
                  <c:v>4</c:v>
                </c:pt>
                <c:pt idx="3">
                  <c:v>1</c:v>
                </c:pt>
                <c:pt idx="4">
                  <c:v>1</c:v>
                </c:pt>
                <c:pt idx="5">
                  <c:v>1</c:v>
                </c:pt>
                <c:pt idx="6">
                  <c:v>1</c:v>
                </c:pt>
              </c:numCache>
            </c:numRef>
          </c:cat>
          <c:val>
            <c:numRef>
              <c:f>'28　感染症統計'!$Q$14:$AB$14</c:f>
              <c:numCache>
                <c:formatCode>#,##0_ </c:formatCode>
                <c:ptCount val="12"/>
                <c:pt idx="0">
                  <c:v>7</c:v>
                </c:pt>
                <c:pt idx="1">
                  <c:v>13</c:v>
                </c:pt>
                <c:pt idx="2">
                  <c:v>11</c:v>
                </c:pt>
                <c:pt idx="3">
                  <c:v>11</c:v>
                </c:pt>
                <c:pt idx="4">
                  <c:v>12</c:v>
                </c:pt>
                <c:pt idx="5">
                  <c:v>15</c:v>
                </c:pt>
                <c:pt idx="6">
                  <c:v>20</c:v>
                </c:pt>
                <c:pt idx="7">
                  <c:v>15</c:v>
                </c:pt>
                <c:pt idx="8">
                  <c:v>15</c:v>
                </c:pt>
                <c:pt idx="9">
                  <c:v>20</c:v>
                </c:pt>
                <c:pt idx="10">
                  <c:v>9</c:v>
                </c:pt>
                <c:pt idx="11">
                  <c:v>7</c:v>
                </c:pt>
              </c:numCache>
            </c:numRef>
          </c:val>
          <c:smooth val="0"/>
          <c:extLst>
            <c:ext xmlns:c16="http://schemas.microsoft.com/office/drawing/2014/chart" uri="{C3380CC4-5D6E-409C-BE32-E72D297353CC}">
              <c16:uniqueId val="{00000006-2962-4A89-9B35-A3E6A78CA0FE}"/>
            </c:ext>
          </c:extLst>
        </c:ser>
        <c:dLbls>
          <c:showLegendKey val="0"/>
          <c:showVal val="0"/>
          <c:showCatName val="0"/>
          <c:showSerName val="0"/>
          <c:showPercent val="0"/>
          <c:showBubbleSize val="0"/>
        </c:dLbls>
        <c:smooth val="0"/>
        <c:axId val="1938063392"/>
        <c:axId val="1938064480"/>
        <c:extLst/>
      </c:lineChart>
      <c:catAx>
        <c:axId val="1938063392"/>
        <c:scaling>
          <c:orientation val="minMax"/>
        </c:scaling>
        <c:delete val="1"/>
        <c:axPos val="b"/>
        <c:numFmt formatCode="General" sourceLinked="1"/>
        <c:majorTickMark val="none"/>
        <c:minorTickMark val="none"/>
        <c:tickLblPos val="nextTo"/>
        <c:crossAx val="1938064480"/>
        <c:crosses val="autoZero"/>
        <c:auto val="0"/>
        <c:lblAlgn val="ctr"/>
        <c:lblOffset val="100"/>
        <c:noMultiLvlLbl val="0"/>
      </c:catAx>
      <c:valAx>
        <c:axId val="1938064480"/>
        <c:scaling>
          <c:orientation val="minMax"/>
          <c:max val="80"/>
        </c:scaling>
        <c:delete val="0"/>
        <c:axPos val="r"/>
        <c:majorGridlines>
          <c:spPr>
            <a:ln w="9525" cap="flat" cmpd="sng" algn="ctr">
              <a:solidFill>
                <a:schemeClr val="tx1">
                  <a:lumMod val="15000"/>
                  <a:lumOff val="85000"/>
                </a:schemeClr>
              </a:solidFill>
              <a:round/>
            </a:ln>
            <a:effectLst/>
          </c:spPr>
        </c:majorGridlines>
        <c:numFmt formatCode="#,##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38063392"/>
        <c:crosses val="max"/>
        <c:crossBetween val="between"/>
      </c:valAx>
      <c:spPr>
        <a:noFill/>
        <a:ln>
          <a:noFill/>
        </a:ln>
        <a:effectLst/>
      </c:spPr>
    </c:plotArea>
    <c:legend>
      <c:legendPos val="b"/>
      <c:layout>
        <c:manualLayout>
          <c:xMode val="edge"/>
          <c:yMode val="edge"/>
          <c:x val="0.85543391131567292"/>
          <c:y val="8.9866993536922485E-2"/>
          <c:w val="0.11916934337491826"/>
          <c:h val="0.7307317816411962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gif"/><Relationship Id="rId2" Type="http://schemas.openxmlformats.org/officeDocument/2006/relationships/image" Target="../media/image4.png"/><Relationship Id="rId1" Type="http://schemas.openxmlformats.org/officeDocument/2006/relationships/image" Target="../media/image3.png"/><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jpeg"/><Relationship Id="rId1" Type="http://schemas.openxmlformats.org/officeDocument/2006/relationships/hyperlink" Target="http://www.google.co.jp/imgres?imgurl=http://thumbnail.image.rakuten.co.jp/@0_mall/fujinami/cabinet/shohin02/457126160002600052.jpg?_ex=320x320&amp;s=2&amp;r=1&amp;imgrefurl=http://item.rakuten.co.jp/fujinami/457126160002600/&amp;h=320&amp;w=320&amp;tbnid=rSj_925s_Y7APM:&amp;zoom=1&amp;docid=0WAZ4htdIbjzZM&amp;hl=ja&amp;ei=HM03U-u9CYaVkQW0lYDIAQ&amp;tbm=isch&amp;ved=0CFUQhBwwAQ&amp;iact=rc&amp;dur=388&amp;page=1&amp;start=0&amp;ndsp=15" TargetMode="External"/></Relationships>
</file>

<file path=xl/drawings/_rels/drawing5.xml.rels><?xml version="1.0" encoding="UTF-8" standalone="yes"?>
<Relationships xmlns="http://schemas.openxmlformats.org/package/2006/relationships"><Relationship Id="rId8" Type="http://schemas.openxmlformats.org/officeDocument/2006/relationships/image" Target="../media/image16.png"/><Relationship Id="rId3" Type="http://schemas.openxmlformats.org/officeDocument/2006/relationships/image" Target="../media/image11.svg"/><Relationship Id="rId7" Type="http://schemas.openxmlformats.org/officeDocument/2006/relationships/image" Target="../media/image15.png"/><Relationship Id="rId2" Type="http://schemas.openxmlformats.org/officeDocument/2006/relationships/image" Target="../media/image10.png"/><Relationship Id="rId1" Type="http://schemas.openxmlformats.org/officeDocument/2006/relationships/image" Target="../media/image9.png"/><Relationship Id="rId6" Type="http://schemas.openxmlformats.org/officeDocument/2006/relationships/image" Target="../media/image14.png"/><Relationship Id="rId5" Type="http://schemas.openxmlformats.org/officeDocument/2006/relationships/image" Target="../media/image13.svg"/><Relationship Id="rId4" Type="http://schemas.openxmlformats.org/officeDocument/2006/relationships/image" Target="../media/image12.png"/></Relationships>
</file>

<file path=xl/drawings/_rels/drawing6.xml.rels><?xml version="1.0" encoding="UTF-8" standalone="yes"?>
<Relationships xmlns="http://schemas.openxmlformats.org/package/2006/relationships"><Relationship Id="rId1" Type="http://schemas.openxmlformats.org/officeDocument/2006/relationships/image" Target="../media/image17.png"/></Relationships>
</file>

<file path=xl/drawings/_rels/drawing7.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image" Target="../media/image18.png"/></Relationships>
</file>

<file path=xl/drawings/drawing1.xml><?xml version="1.0" encoding="utf-8"?>
<xdr:wsDr xmlns:xdr="http://schemas.openxmlformats.org/drawingml/2006/spreadsheetDrawing" xmlns:a="http://schemas.openxmlformats.org/drawingml/2006/main">
  <xdr:twoCellAnchor>
    <xdr:from>
      <xdr:col>1</xdr:col>
      <xdr:colOff>0</xdr:colOff>
      <xdr:row>22</xdr:row>
      <xdr:rowOff>76200</xdr:rowOff>
    </xdr:from>
    <xdr:to>
      <xdr:col>6</xdr:col>
      <xdr:colOff>28575</xdr:colOff>
      <xdr:row>28</xdr:row>
      <xdr:rowOff>9525</xdr:rowOff>
    </xdr:to>
    <xdr:sp macro="" textlink="">
      <xdr:nvSpPr>
        <xdr:cNvPr id="2049" name="AutoShape 1">
          <a:extLst>
            <a:ext uri="{FF2B5EF4-FFF2-40B4-BE49-F238E27FC236}">
              <a16:creationId xmlns:a16="http://schemas.microsoft.com/office/drawing/2014/main" id="{00000000-0008-0000-0000-000001080000}"/>
            </a:ext>
          </a:extLst>
        </xdr:cNvPr>
        <xdr:cNvSpPr>
          <a:spLocks noChangeArrowheads="1"/>
        </xdr:cNvSpPr>
      </xdr:nvSpPr>
      <xdr:spPr bwMode="auto">
        <a:xfrm>
          <a:off x="1162050" y="3943350"/>
          <a:ext cx="3209925" cy="962025"/>
        </a:xfrm>
        <a:prstGeom prst="horizontalScroll">
          <a:avLst>
            <a:gd name="adj" fmla="val 12500"/>
          </a:avLst>
        </a:prstGeom>
        <a:solidFill>
          <a:srgbClr val="FFFFFF"/>
        </a:solidFill>
        <a:ln w="9525">
          <a:solidFill>
            <a:srgbClr val="000000"/>
          </a:solidFill>
          <a:round/>
          <a:headEnd/>
          <a:tailEnd/>
        </a:ln>
      </xdr:spPr>
    </xdr:sp>
    <xdr:clientData/>
  </xdr:twoCellAnchor>
  <xdr:twoCellAnchor editAs="oneCell">
    <xdr:from>
      <xdr:col>10</xdr:col>
      <xdr:colOff>0</xdr:colOff>
      <xdr:row>36</xdr:row>
      <xdr:rowOff>0</xdr:rowOff>
    </xdr:from>
    <xdr:to>
      <xdr:col>10</xdr:col>
      <xdr:colOff>47625</xdr:colOff>
      <xdr:row>36</xdr:row>
      <xdr:rowOff>9525</xdr:rowOff>
    </xdr:to>
    <xdr:pic>
      <xdr:nvPicPr>
        <xdr:cNvPr id="2050" name="Picture 2" descr="sp">
          <a:extLst>
            <a:ext uri="{FF2B5EF4-FFF2-40B4-BE49-F238E27FC236}">
              <a16:creationId xmlns:a16="http://schemas.microsoft.com/office/drawing/2014/main" id="{00000000-0008-0000-0000-000002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1" name="Picture 3" descr="sp">
          <a:extLst>
            <a:ext uri="{FF2B5EF4-FFF2-40B4-BE49-F238E27FC236}">
              <a16:creationId xmlns:a16="http://schemas.microsoft.com/office/drawing/2014/main" id="{00000000-0008-0000-0000-000003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2" name="Picture 4" descr="sp">
          <a:extLst>
            <a:ext uri="{FF2B5EF4-FFF2-40B4-BE49-F238E27FC236}">
              <a16:creationId xmlns:a16="http://schemas.microsoft.com/office/drawing/2014/main" id="{00000000-0008-0000-0000-000004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3" name="Picture 5" descr="sp">
          <a:extLst>
            <a:ext uri="{FF2B5EF4-FFF2-40B4-BE49-F238E27FC236}">
              <a16:creationId xmlns:a16="http://schemas.microsoft.com/office/drawing/2014/main" id="{00000000-0008-0000-0000-000005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4" name="Picture 6" descr="sp">
          <a:extLst>
            <a:ext uri="{FF2B5EF4-FFF2-40B4-BE49-F238E27FC236}">
              <a16:creationId xmlns:a16="http://schemas.microsoft.com/office/drawing/2014/main" id="{00000000-0008-0000-0000-000006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5" name="Picture 7" descr="sp">
          <a:extLst>
            <a:ext uri="{FF2B5EF4-FFF2-40B4-BE49-F238E27FC236}">
              <a16:creationId xmlns:a16="http://schemas.microsoft.com/office/drawing/2014/main" id="{00000000-0008-0000-0000-000007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6" name="Picture 8" descr="sp">
          <a:extLst>
            <a:ext uri="{FF2B5EF4-FFF2-40B4-BE49-F238E27FC236}">
              <a16:creationId xmlns:a16="http://schemas.microsoft.com/office/drawing/2014/main" id="{00000000-0008-0000-0000-000008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7" name="Picture 9" descr="sp">
          <a:extLst>
            <a:ext uri="{FF2B5EF4-FFF2-40B4-BE49-F238E27FC236}">
              <a16:creationId xmlns:a16="http://schemas.microsoft.com/office/drawing/2014/main" id="{00000000-0008-0000-0000-000009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60959</xdr:colOff>
      <xdr:row>0</xdr:row>
      <xdr:rowOff>78178</xdr:rowOff>
    </xdr:from>
    <xdr:to>
      <xdr:col>12</xdr:col>
      <xdr:colOff>333984</xdr:colOff>
      <xdr:row>18</xdr:row>
      <xdr:rowOff>30480</xdr:rowOff>
    </xdr:to>
    <xdr:pic>
      <xdr:nvPicPr>
        <xdr:cNvPr id="3" name="図 2">
          <a:extLst>
            <a:ext uri="{FF2B5EF4-FFF2-40B4-BE49-F238E27FC236}">
              <a16:creationId xmlns:a16="http://schemas.microsoft.com/office/drawing/2014/main" id="{03428EA0-23C6-D1B0-C3AA-D789460AAC7E}"/>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60959" y="78178"/>
          <a:ext cx="7519645" cy="505770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22860</xdr:colOff>
      <xdr:row>4</xdr:row>
      <xdr:rowOff>0</xdr:rowOff>
    </xdr:from>
    <xdr:to>
      <xdr:col>13</xdr:col>
      <xdr:colOff>152400</xdr:colOff>
      <xdr:row>18</xdr:row>
      <xdr:rowOff>30480</xdr:rowOff>
    </xdr:to>
    <xdr:pic>
      <xdr:nvPicPr>
        <xdr:cNvPr id="26" name="図 25" descr="感染性胃腸炎患者報告数　直近5シーズン">
          <a:extLst>
            <a:ext uri="{FF2B5EF4-FFF2-40B4-BE49-F238E27FC236}">
              <a16:creationId xmlns:a16="http://schemas.microsoft.com/office/drawing/2014/main" id="{335FC979-58B2-1FD7-1CC1-A02BAFA583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a:ext>
          </a:extLst>
        </a:blip>
        <a:srcRect/>
        <a:stretch>
          <a:fillRect/>
        </a:stretch>
      </xdr:blipFill>
      <xdr:spPr bwMode="auto">
        <a:xfrm>
          <a:off x="4556760" y="990600"/>
          <a:ext cx="7200900" cy="28422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531680</xdr:colOff>
      <xdr:row>9</xdr:row>
      <xdr:rowOff>91419</xdr:rowOff>
    </xdr:from>
    <xdr:to>
      <xdr:col>13</xdr:col>
      <xdr:colOff>350705</xdr:colOff>
      <xdr:row>16</xdr:row>
      <xdr:rowOff>22843</xdr:rowOff>
    </xdr:to>
    <xdr:grpSp>
      <xdr:nvGrpSpPr>
        <xdr:cNvPr id="3" name="グループ化 4">
          <a:extLst>
            <a:ext uri="{FF2B5EF4-FFF2-40B4-BE49-F238E27FC236}">
              <a16:creationId xmlns:a16="http://schemas.microsoft.com/office/drawing/2014/main" id="{61AB0240-66CD-4792-82E4-1225C2B6728B}"/>
            </a:ext>
          </a:extLst>
        </xdr:cNvPr>
        <xdr:cNvGrpSpPr>
          <a:grpSpLocks/>
        </xdr:cNvGrpSpPr>
      </xdr:nvGrpSpPr>
      <xdr:grpSpPr bwMode="auto">
        <a:xfrm>
          <a:off x="5065580" y="1973559"/>
          <a:ext cx="6890385" cy="1104904"/>
          <a:chOff x="15526115" y="3871792"/>
          <a:chExt cx="7163624" cy="987253"/>
        </a:xfrm>
      </xdr:grpSpPr>
      <xdr:cxnSp macro="">
        <xdr:nvCxnSpPr>
          <xdr:cNvPr id="4" name="直線コネクタ 153">
            <a:extLst>
              <a:ext uri="{FF2B5EF4-FFF2-40B4-BE49-F238E27FC236}">
                <a16:creationId xmlns:a16="http://schemas.microsoft.com/office/drawing/2014/main" id="{99F8F55A-487B-4516-8A2D-22633CCBB0BC}"/>
              </a:ext>
            </a:extLst>
          </xdr:cNvPr>
          <xdr:cNvCxnSpPr>
            <a:cxnSpLocks noChangeShapeType="1"/>
          </xdr:cNvCxnSpPr>
        </xdr:nvCxnSpPr>
        <xdr:spPr bwMode="auto">
          <a:xfrm>
            <a:off x="15554714" y="4849350"/>
            <a:ext cx="6930446" cy="9695"/>
          </a:xfrm>
          <a:prstGeom prst="line">
            <a:avLst/>
          </a:prstGeom>
          <a:noFill/>
          <a:ln w="9525" algn="ctr">
            <a:solidFill>
              <a:sysClr val="windowText" lastClr="000000"/>
            </a:solidFill>
            <a:prstDash val="dash"/>
            <a:round/>
            <a:headEnd/>
            <a:tailEnd/>
          </a:ln>
        </xdr:spPr>
      </xdr:cxnSp>
      <xdr:cxnSp macro="">
        <xdr:nvCxnSpPr>
          <xdr:cNvPr id="5" name="直線コネクタ 153">
            <a:extLst>
              <a:ext uri="{FF2B5EF4-FFF2-40B4-BE49-F238E27FC236}">
                <a16:creationId xmlns:a16="http://schemas.microsoft.com/office/drawing/2014/main" id="{5DF74CB2-E763-467C-BBBF-850376D1C7FA}"/>
              </a:ext>
            </a:extLst>
          </xdr:cNvPr>
          <xdr:cNvCxnSpPr>
            <a:cxnSpLocks noChangeShapeType="1"/>
          </xdr:cNvCxnSpPr>
        </xdr:nvCxnSpPr>
        <xdr:spPr bwMode="auto">
          <a:xfrm>
            <a:off x="15526115" y="4651508"/>
            <a:ext cx="6959044" cy="38782"/>
          </a:xfrm>
          <a:prstGeom prst="line">
            <a:avLst/>
          </a:prstGeom>
          <a:noFill/>
          <a:ln w="19050" algn="ctr">
            <a:solidFill>
              <a:srgbClr val="FF0000"/>
            </a:solidFill>
            <a:prstDash val="dash"/>
            <a:round/>
            <a:headEnd/>
            <a:tailEnd/>
          </a:ln>
        </xdr:spPr>
      </xdr:cxnSp>
      <xdr:cxnSp macro="">
        <xdr:nvCxnSpPr>
          <xdr:cNvPr id="6" name="直線コネクタ 153">
            <a:extLst>
              <a:ext uri="{FF2B5EF4-FFF2-40B4-BE49-F238E27FC236}">
                <a16:creationId xmlns:a16="http://schemas.microsoft.com/office/drawing/2014/main" id="{9B26C330-3774-409B-A3CA-A03319A58FFA}"/>
              </a:ext>
            </a:extLst>
          </xdr:cNvPr>
          <xdr:cNvCxnSpPr>
            <a:cxnSpLocks noChangeShapeType="1"/>
          </xdr:cNvCxnSpPr>
        </xdr:nvCxnSpPr>
        <xdr:spPr bwMode="auto">
          <a:xfrm flipV="1">
            <a:off x="15545181" y="3871792"/>
            <a:ext cx="7054374" cy="9695"/>
          </a:xfrm>
          <a:prstGeom prst="line">
            <a:avLst/>
          </a:prstGeom>
          <a:noFill/>
          <a:ln w="6350" algn="ctr">
            <a:solidFill>
              <a:srgbClr val="000000"/>
            </a:solidFill>
            <a:prstDash val="dash"/>
            <a:round/>
            <a:headEnd/>
            <a:tailEnd/>
          </a:ln>
        </xdr:spPr>
      </xdr:cxnSp>
      <xdr:cxnSp macro="">
        <xdr:nvCxnSpPr>
          <xdr:cNvPr id="7" name="直線コネクタ 153">
            <a:extLst>
              <a:ext uri="{FF2B5EF4-FFF2-40B4-BE49-F238E27FC236}">
                <a16:creationId xmlns:a16="http://schemas.microsoft.com/office/drawing/2014/main" id="{781B2B20-05AC-4F23-9459-005DCA279508}"/>
              </a:ext>
            </a:extLst>
          </xdr:cNvPr>
          <xdr:cNvCxnSpPr>
            <a:cxnSpLocks noChangeShapeType="1"/>
          </xdr:cNvCxnSpPr>
        </xdr:nvCxnSpPr>
        <xdr:spPr bwMode="auto">
          <a:xfrm flipV="1">
            <a:off x="15630977" y="4171099"/>
            <a:ext cx="7054374" cy="9695"/>
          </a:xfrm>
          <a:prstGeom prst="line">
            <a:avLst/>
          </a:prstGeom>
          <a:noFill/>
          <a:ln w="6350" algn="ctr">
            <a:solidFill>
              <a:srgbClr val="000000"/>
            </a:solidFill>
            <a:prstDash val="dash"/>
            <a:round/>
            <a:headEnd/>
            <a:tailEnd/>
          </a:ln>
        </xdr:spPr>
      </xdr:cxnSp>
      <xdr:cxnSp macro="">
        <xdr:nvCxnSpPr>
          <xdr:cNvPr id="8" name="直線コネクタ 153">
            <a:extLst>
              <a:ext uri="{FF2B5EF4-FFF2-40B4-BE49-F238E27FC236}">
                <a16:creationId xmlns:a16="http://schemas.microsoft.com/office/drawing/2014/main" id="{6E7EC974-79D1-4204-AE45-F76E9F19174B}"/>
              </a:ext>
            </a:extLst>
          </xdr:cNvPr>
          <xdr:cNvCxnSpPr>
            <a:cxnSpLocks noChangeShapeType="1"/>
          </xdr:cNvCxnSpPr>
        </xdr:nvCxnSpPr>
        <xdr:spPr bwMode="auto">
          <a:xfrm flipV="1">
            <a:off x="15659576" y="4473705"/>
            <a:ext cx="7030163" cy="23932"/>
          </a:xfrm>
          <a:prstGeom prst="line">
            <a:avLst/>
          </a:prstGeom>
          <a:noFill/>
          <a:ln w="12700" algn="ctr">
            <a:solidFill>
              <a:srgbClr val="000000"/>
            </a:solidFill>
            <a:prstDash val="dash"/>
            <a:round/>
            <a:headEnd/>
            <a:tailEnd/>
          </a:ln>
        </xdr:spPr>
      </xdr:cxnSp>
    </xdr:grpSp>
    <xdr:clientData/>
  </xdr:twoCellAnchor>
  <xdr:twoCellAnchor>
    <xdr:from>
      <xdr:col>7</xdr:col>
      <xdr:colOff>981075</xdr:colOff>
      <xdr:row>2</xdr:row>
      <xdr:rowOff>6016</xdr:rowOff>
    </xdr:from>
    <xdr:to>
      <xdr:col>13</xdr:col>
      <xdr:colOff>2139</xdr:colOff>
      <xdr:row>3</xdr:row>
      <xdr:rowOff>214731</xdr:rowOff>
    </xdr:to>
    <xdr:sp macro="" textlink="">
      <xdr:nvSpPr>
        <xdr:cNvPr id="9" name="Text Box 435">
          <a:extLst>
            <a:ext uri="{FF2B5EF4-FFF2-40B4-BE49-F238E27FC236}">
              <a16:creationId xmlns:a16="http://schemas.microsoft.com/office/drawing/2014/main" id="{285A2B2C-5EFD-41E6-9CAF-35C24FDBF8C8}"/>
            </a:ext>
          </a:extLst>
        </xdr:cNvPr>
        <xdr:cNvSpPr txBox="1">
          <a:spLocks noChangeArrowheads="1"/>
        </xdr:cNvSpPr>
      </xdr:nvSpPr>
      <xdr:spPr bwMode="auto">
        <a:xfrm>
          <a:off x="5514975" y="554656"/>
          <a:ext cx="6092424" cy="429695"/>
        </a:xfrm>
        <a:prstGeom prst="rect">
          <a:avLst/>
        </a:prstGeom>
        <a:solidFill>
          <a:srgbClr val="FFFFFF"/>
        </a:solidFill>
        <a:ln w="9525">
          <a:solidFill>
            <a:srgbClr val="FF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東京都は　　レベル</a:t>
          </a:r>
          <a:r>
            <a:rPr lang="en-US" altLang="ja-JP" sz="1200" b="1" i="0" u="none" strike="noStrike" baseline="0">
              <a:solidFill>
                <a:srgbClr val="FF0000"/>
              </a:solidFill>
              <a:latin typeface="ＭＳ Ｐゴシック"/>
              <a:ea typeface="ＭＳ Ｐゴシック"/>
            </a:rPr>
            <a:t>3  </a:t>
          </a:r>
          <a:r>
            <a:rPr lang="ja-JP" altLang="en-US" sz="1200" b="1" i="0" u="none" strike="noStrike" baseline="0">
              <a:solidFill>
                <a:srgbClr val="FF0000"/>
              </a:solidFill>
              <a:latin typeface="ＭＳ Ｐゴシック"/>
              <a:ea typeface="ＭＳ Ｐゴシック"/>
            </a:rPr>
            <a:t> 全国平均 </a:t>
          </a:r>
          <a:r>
            <a:rPr lang="ja-JP" altLang="en-US"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レベル</a:t>
          </a:r>
          <a:r>
            <a:rPr lang="en-US" altLang="ja-JP" sz="1200" b="1" i="0" u="none" strike="noStrike" baseline="0">
              <a:solidFill>
                <a:srgbClr val="FF0000"/>
              </a:solidFill>
              <a:latin typeface="ＭＳ Ｐゴシック"/>
              <a:ea typeface="ＭＳ Ｐゴシック"/>
            </a:rPr>
            <a:t>2)</a:t>
          </a:r>
          <a:r>
            <a:rPr lang="ja-JP" altLang="en-US" sz="1200" b="1" i="0" u="none" strike="noStrike" baseline="0">
              <a:solidFill>
                <a:srgbClr val="FF0000"/>
              </a:solidFill>
              <a:latin typeface="ＭＳ Ｐゴシック"/>
              <a:ea typeface="ＭＳ Ｐゴシック"/>
            </a:rPr>
            <a:t>　</a:t>
          </a:r>
          <a:r>
            <a:rPr lang="en-US" altLang="ja-JP" sz="2000" b="1" i="0" u="none" strike="noStrike" baseline="0">
              <a:solidFill>
                <a:srgbClr val="FF0000"/>
              </a:solidFill>
              <a:latin typeface="ＭＳ Ｐゴシック"/>
              <a:ea typeface="ＭＳ Ｐゴシック"/>
            </a:rPr>
            <a:t>4.22</a:t>
          </a:r>
        </a:p>
      </xdr:txBody>
    </xdr:sp>
    <xdr:clientData/>
  </xdr:twoCellAnchor>
  <xdr:twoCellAnchor>
    <xdr:from>
      <xdr:col>4</xdr:col>
      <xdr:colOff>66674</xdr:colOff>
      <xdr:row>8</xdr:row>
      <xdr:rowOff>104776</xdr:rowOff>
    </xdr:from>
    <xdr:to>
      <xdr:col>4</xdr:col>
      <xdr:colOff>457199</xdr:colOff>
      <xdr:row>10</xdr:row>
      <xdr:rowOff>9744</xdr:rowOff>
    </xdr:to>
    <xdr:sp macro="" textlink="">
      <xdr:nvSpPr>
        <xdr:cNvPr id="10" name="右矢印 4">
          <a:extLst>
            <a:ext uri="{FF2B5EF4-FFF2-40B4-BE49-F238E27FC236}">
              <a16:creationId xmlns:a16="http://schemas.microsoft.com/office/drawing/2014/main" id="{BB9A530A-E1A8-4D2A-821A-A787279950C2}"/>
            </a:ext>
          </a:extLst>
        </xdr:cNvPr>
        <xdr:cNvSpPr/>
      </xdr:nvSpPr>
      <xdr:spPr>
        <a:xfrm>
          <a:off x="2025014" y="1819276"/>
          <a:ext cx="390525" cy="24024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759922</xdr:colOff>
      <xdr:row>4</xdr:row>
      <xdr:rowOff>38471</xdr:rowOff>
    </xdr:from>
    <xdr:to>
      <xdr:col>12</xdr:col>
      <xdr:colOff>893651</xdr:colOff>
      <xdr:row>7</xdr:row>
      <xdr:rowOff>76383</xdr:rowOff>
    </xdr:to>
    <xdr:sp macro="" textlink="">
      <xdr:nvSpPr>
        <xdr:cNvPr id="11" name="線吹き出し 2 (枠付き) 14">
          <a:extLst>
            <a:ext uri="{FF2B5EF4-FFF2-40B4-BE49-F238E27FC236}">
              <a16:creationId xmlns:a16="http://schemas.microsoft.com/office/drawing/2014/main" id="{76056B01-D9F9-4167-BF91-EEAC187535F7}"/>
            </a:ext>
          </a:extLst>
        </xdr:cNvPr>
        <xdr:cNvSpPr/>
      </xdr:nvSpPr>
      <xdr:spPr bwMode="auto">
        <a:xfrm>
          <a:off x="9119062" y="1029071"/>
          <a:ext cx="2457829" cy="594172"/>
        </a:xfrm>
        <a:prstGeom prst="borderCallout2">
          <a:avLst>
            <a:gd name="adj1" fmla="val 101279"/>
            <a:gd name="adj2" fmla="val 51060"/>
            <a:gd name="adj3" fmla="val 210486"/>
            <a:gd name="adj4" fmla="val 51057"/>
            <a:gd name="adj5" fmla="val 313457"/>
            <a:gd name="adj6" fmla="val 54388"/>
          </a:avLst>
        </a:prstGeom>
        <a:solidFill>
          <a:srgbClr val="FFE7FF"/>
        </a:solidFill>
        <a:ln>
          <a:solidFill>
            <a:schemeClr val="tx1"/>
          </a:solidFill>
          <a:prstDash val="sysDash"/>
          <a:tailEnd type="triangle"/>
        </a:ln>
        <a:effectLst>
          <a:innerShdw blurRad="63500" dist="50800" dir="2700000">
            <a:prstClr val="black">
              <a:alpha val="50000"/>
            </a:prstClr>
          </a:inn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rtl="0">
            <a:defRPr sz="1000"/>
          </a:pPr>
          <a:r>
            <a:rPr lang="ja-JP" altLang="en-US" sz="1400" b="1" i="0" u="none" strike="noStrike" baseline="0">
              <a:solidFill>
                <a:srgbClr val="FF0000"/>
              </a:solidFill>
              <a:latin typeface="ＭＳ Ｐゴシック"/>
              <a:ea typeface="ＭＳ Ｐゴシック"/>
            </a:rPr>
            <a:t>散発事故事例の報告多数</a:t>
          </a:r>
          <a:endParaRPr lang="en-US" altLang="ja-JP" sz="1400" b="1" i="0" u="none" strike="noStrike" baseline="0">
            <a:solidFill>
              <a:srgbClr val="FF0000"/>
            </a:solidFill>
            <a:latin typeface="ＭＳ Ｐゴシック"/>
            <a:ea typeface="ＭＳ Ｐゴシック"/>
          </a:endParaRPr>
        </a:p>
      </xdr:txBody>
    </xdr:sp>
    <xdr:clientData/>
  </xdr:twoCellAnchor>
  <xdr:twoCellAnchor>
    <xdr:from>
      <xdr:col>11</xdr:col>
      <xdr:colOff>1006564</xdr:colOff>
      <xdr:row>14</xdr:row>
      <xdr:rowOff>69707</xdr:rowOff>
    </xdr:from>
    <xdr:to>
      <xdr:col>11</xdr:col>
      <xdr:colOff>1329382</xdr:colOff>
      <xdr:row>16</xdr:row>
      <xdr:rowOff>33826</xdr:rowOff>
    </xdr:to>
    <xdr:sp macro="" textlink="">
      <xdr:nvSpPr>
        <xdr:cNvPr id="12" name="円/楕円 17">
          <a:extLst>
            <a:ext uri="{FF2B5EF4-FFF2-40B4-BE49-F238E27FC236}">
              <a16:creationId xmlns:a16="http://schemas.microsoft.com/office/drawing/2014/main" id="{26CB123A-9358-4833-A988-B4FD20522346}"/>
            </a:ext>
          </a:extLst>
        </xdr:cNvPr>
        <xdr:cNvSpPr>
          <a:spLocks noChangeArrowheads="1"/>
        </xdr:cNvSpPr>
      </xdr:nvSpPr>
      <xdr:spPr bwMode="auto">
        <a:xfrm>
          <a:off x="10287724" y="2790047"/>
          <a:ext cx="322818" cy="299399"/>
        </a:xfrm>
        <a:prstGeom prst="ellipse">
          <a:avLst/>
        </a:prstGeom>
        <a:noFill/>
        <a:ln w="25400" algn="ctr">
          <a:solidFill>
            <a:srgbClr val="000000"/>
          </a:solidFill>
          <a:round/>
          <a:headEnd/>
          <a:tailEnd/>
        </a:ln>
      </xdr:spPr>
    </xdr:sp>
    <xdr:clientData/>
  </xdr:twoCellAnchor>
  <xdr:twoCellAnchor editAs="oneCell">
    <xdr:from>
      <xdr:col>5</xdr:col>
      <xdr:colOff>76200</xdr:colOff>
      <xdr:row>2</xdr:row>
      <xdr:rowOff>1</xdr:rowOff>
    </xdr:from>
    <xdr:to>
      <xdr:col>7</xdr:col>
      <xdr:colOff>1497</xdr:colOff>
      <xdr:row>16</xdr:row>
      <xdr:rowOff>7621</xdr:rowOff>
    </xdr:to>
    <xdr:pic>
      <xdr:nvPicPr>
        <xdr:cNvPr id="16" name="図 15">
          <a:extLst>
            <a:ext uri="{FF2B5EF4-FFF2-40B4-BE49-F238E27FC236}">
              <a16:creationId xmlns:a16="http://schemas.microsoft.com/office/drawing/2014/main" id="{661BDEDF-2F72-485F-8BAA-F475482FB5BF}"/>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2933700" y="548641"/>
          <a:ext cx="1601697" cy="2514600"/>
        </a:xfrm>
        <a:prstGeom prst="rect">
          <a:avLst/>
        </a:prstGeom>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8" name="図 17">
          <a:extLst>
            <a:ext uri="{FF2B5EF4-FFF2-40B4-BE49-F238E27FC236}">
              <a16:creationId xmlns:a16="http://schemas.microsoft.com/office/drawing/2014/main" id="{7CB4DA9F-1B04-4EF3-99C7-A9090BC2701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9" name="図 18">
          <a:extLst>
            <a:ext uri="{FF2B5EF4-FFF2-40B4-BE49-F238E27FC236}">
              <a16:creationId xmlns:a16="http://schemas.microsoft.com/office/drawing/2014/main" id="{208194EA-FBC2-4047-BA77-494FAAF342B2}"/>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0" name="図 19">
          <a:extLst>
            <a:ext uri="{FF2B5EF4-FFF2-40B4-BE49-F238E27FC236}">
              <a16:creationId xmlns:a16="http://schemas.microsoft.com/office/drawing/2014/main" id="{03D950EE-8196-4739-AF66-F13AF36FDA31}"/>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1" name="図 20">
          <a:extLst>
            <a:ext uri="{FF2B5EF4-FFF2-40B4-BE49-F238E27FC236}">
              <a16:creationId xmlns:a16="http://schemas.microsoft.com/office/drawing/2014/main" id="{491353A3-CC01-4949-85EC-1A0A640F5222}"/>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2" name="図 21">
          <a:extLst>
            <a:ext uri="{FF2B5EF4-FFF2-40B4-BE49-F238E27FC236}">
              <a16:creationId xmlns:a16="http://schemas.microsoft.com/office/drawing/2014/main" id="{5569E63F-0160-4666-AC52-18244311A7B8}"/>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3" name="図 22">
          <a:extLst>
            <a:ext uri="{FF2B5EF4-FFF2-40B4-BE49-F238E27FC236}">
              <a16:creationId xmlns:a16="http://schemas.microsoft.com/office/drawing/2014/main" id="{345405F4-606A-4911-AA46-B9ED0E802CB9}"/>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4" name="図 23">
          <a:extLst>
            <a:ext uri="{FF2B5EF4-FFF2-40B4-BE49-F238E27FC236}">
              <a16:creationId xmlns:a16="http://schemas.microsoft.com/office/drawing/2014/main" id="{F57B54D6-02C2-4AE7-8292-4CE19FD8C16C}"/>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xdr:row>
      <xdr:rowOff>1</xdr:rowOff>
    </xdr:from>
    <xdr:to>
      <xdr:col>3</xdr:col>
      <xdr:colOff>91440</xdr:colOff>
      <xdr:row>16</xdr:row>
      <xdr:rowOff>22861</xdr:rowOff>
    </xdr:to>
    <xdr:pic>
      <xdr:nvPicPr>
        <xdr:cNvPr id="13" name="図 12">
          <a:extLst>
            <a:ext uri="{FF2B5EF4-FFF2-40B4-BE49-F238E27FC236}">
              <a16:creationId xmlns:a16="http://schemas.microsoft.com/office/drawing/2014/main" id="{3C535CC8-9DFF-E5BC-487A-B5F5B513111E}"/>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0" y="548641"/>
          <a:ext cx="1577340" cy="25298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0</xdr:colOff>
      <xdr:row>16</xdr:row>
      <xdr:rowOff>0</xdr:rowOff>
    </xdr:from>
    <xdr:to>
      <xdr:col>8</xdr:col>
      <xdr:colOff>304800</xdr:colOff>
      <xdr:row>16</xdr:row>
      <xdr:rowOff>302293</xdr:rowOff>
    </xdr:to>
    <xdr:sp macro="" textlink="">
      <xdr:nvSpPr>
        <xdr:cNvPr id="2" name="AutoShape 73" descr="data:image/jpeg;base64,/9j/4AAQSkZJRgABAQAAAQABAAD/2wCEAAkGBxQQEBQPEBQQDw8UDw8PDxAUEA8PDxAPFBQWFhQUFBQYHCggGBolHBQUITEhJSkrLi4uFx8zODMsNygtLisBCgoKDg0OGhAQFywkHCQsLCwsLCwsLCwsLCwsLCwsLCwsLC0sLCwsLCwsLCwsLCwsLCwsLS8sLiwsLCwsLCwsLP/AABEIAOEA4QMBIgACEQEDEQH/xAAbAAACAwEBAQAAAAAAAAAAAAAAAQIDBAUGB//EADgQAAIBAgMFBQYEBgMAAAAAAAABAgMRBBIhBTFBYXETUYGRsQYiMlJywUKh0eEUIzNigvA0c7L/xAAZAQEBAQEBAQAAAAAAAAAAAAAAAQMCBAX/xAAnEQEBAAIBBAECBwEAAAAAAAAAAQIRAxIhMUEEMlETIkJhcYHBFP/aAAwDAQACEQMRAD8A+pDENHDI0MQ0QSQxIkFAwBBTGAAAwABgAwAAAAGAFAMBgIBiKAAAAGAAAAAAAABzkSRFEkRykhoRJEU0SEiQUrErAABYYhgAxBcCQCuMAGIYUDEMBgAFAAAEIBgUIYgAYCGAAIYHNTJorTJJnLlYiaRCJYiLDQwuLMFSAhnFnAsFcq7QrqVibF7mLtDJCeZ2W9nSpYRc5c+Am74FKmTTL1TS4LyLYRR1pWS4Zi3E0fldnxXAo7Dn+RETzB2hFUFzfiTVJdy9R3CVVdRqT7n6E7DsVUUxjCwCALAVCAAKAAAAAAA5GcaqmSUymrXsZ7c7dFYrVRWrZsjTb4rwVzyP8W4zzXtwOvhNq8JEmU9rHZVHm/JIfYc3+RChi1I0J3O9RVSw65+aH/Drn5lwWGhV2Ee782HYR+VeSLlEeUaVXGNtyS8EWqYso7IoM3IM4WQXQEQsS7REXXQ0HlHlK3iUReLQF+QlkMjxhB4pg23ZEPQ57rsj2j7wm3RzoHWRzswXG122zmnqvEiV0dxMAGIAhgICjy1SZkrzLKkjLUZjWe3P2t/TZp2diu0pqT+LdL6l/tyjaSvTl0MGw6+WeThJafUv2OUl1XpqVVrc7HRw20mt/mciLLIsS6avWUMYmuf5FrxC7zy9Co8y1N2dm0pt15Ytd5B41HMzDuNptveNIvGMx3HcbNtDxLE6r7ym5ICecLkUNASTGJRJKAABJUySpFEBotVIkqYFKRJIuVMmqYVCitCwbjZeZEAGIApgIAjxlRmeRdUZRIxZM+NXuS+lnnqM8rUlvTTXgejxC919GeZgI4r11KaklJbmk10ZdE5exqt6dvlbj4b0dKLI3l7NND4kdBGTCU7yR1Y0TWDOkSUTUqRNUjrQyqBJUzUqRNUho0yqkTVIpq7ShF2SlNrikrebKntST+GnbrL9EWY37G42xpE1SOe8ZVe7LHpG/qQTqy3zl4Wj6I66KnVHXVIjKcY/FKK6ySOS8I38UpPrKTJ08HFcEWcdTrb3jaa/Ffom/QrqbVhHVqpbi8jCMV3EpR0Ovwjqa8JWhVip02pRfFfcvUDzEG8NXVSH9Ko8tWPC73TR6aVaK3uK6tIys1dV3NVNRJKJjntSkvxxfS8vQpe2YcFOX+NvULuOjOOnTUzioYtzV0sq1VnqxkKAACIAAAPEVCqTLJlUjJkrrbn0Z5iB6ie59Dy8SxxXU2HUtNx+aN/Ffs2d2J5jATy1IP8Aut56fc9NFkrTDw62z9UjuQgee2XU3o9Dh5XRrjeztNQJKJXPERj8Uox6ySMtTbNGP41L6by9DpXQUSjHL+W0tL2j4Pec9+0FP8Makv8AFRX5snHaDqe7lUU9d92XGbqWzSuFBLgT7IsRI9LJXkHYncTChCsCGmAkSTFYAiFWipKzMn8AjdcdyWSqywwiRdTw6RamSTJpDp1VBxhZ+9ezSvFNW0b4fszSUU9WvG3LQuMM5qtcfBgIDhTAAA8PIqkWyKpGTEpbjy37nqWeW4vq/Usc1OLtr4nq4Suk+9J+Z5NHpMBO9OD/ALUvLQldYPHYqtKO1K9pSjaFK1pNcF3dWex2HKdVSjKc3bK7Octz07zzO0cBCWKrVrzjUzRhJp3i4qMbXi/sdr2RxCWJcVNyzU5ppwy6qzWt+TNuKYuss3oY7MXJsuhgUjYmPMerpjjamGFSNFKklqiOYFMuhqTGZ1ULFIKncGRuRzBTbGpFNSRhxGMykWTdda4XOfgMY5rXc936f73m5Mzw5Jn4a83DlxXulcVxBY0YGpElIjYkkBOlLVdTSZYo1GHL5aYgYgM3RgIAPEyK5FskVyM2KB5aW9/U/U9SeXqfFL6peoc00dTZuPjGOSbUbN2b3NPU5SE1cEuhi613VqcJTzLooqP2JezGJUcRSbdr1FF/5e79yrGR/lvwOfgJZakH3VIPykjvDsm+765cMxXf1Gj3CdwuJAFSvYcahFCIq9VBuaM6YmHUOtWODtCo9ejOniDm1qN78SVvxedns7FWgrOz8D0GAxSmrXWZb1y77HjcPenLLLc9Y9Dv4OVrTjvX58j5eHJlx59/Ht9b5PHhy4bn9O9YmkFCanFSX7p9xaon05ZZuPh2auqrUSSiSUSSiEJRLERyjRnyeHWJgIZg7MBDKPGyRXKJfYWUzZMjieXrr35fXL1PZ5DjY7ZkZSbV4Se9rVN80S9kuO3EBF9fBThvWaPzR181vRQmVxrSOKXuPwOWtHfu18jqYl+4+qOe1yZ3PBH1ODvr3pPz1LEjJsipmoUpPjShfqlb7G5I9oVhksoWCkJokoDUAqqwpLxNCosx43aFCj/WrUqb4KVSKk+kb3FuvLvGW9ornErVK5yMd7b4OnLJF1K07XShBqLX1SsjnVfbSpO6w9GEJWeR1JSnrwulb1Mc+fjx817OH4nNn4x/x3Mfgc8PdXvxeaPPvj4r7C2bXvFfseT2V7S4rF1IxlNUveanGFOELZfiTbTf5ns8JKx4c7jyZbj6OOGfDhrPV9ujg8W4O/Diu/pzO2qqautU9UcHLc6GAl7tu528HuO+Lkyx/K8PysMcp1xv7ToLOytMkjXqt9vHpO4yCGQSGRGFMBAB5awWJARkizFXWpuaMteJKM5nr4GE9WrS+ZaPx7zTYdjjQ4tXYbk7Z1l6NMvo7Cit8m+iS9TqoaLtNR0NlU8tNQjdqN0ru/G/3NygzlYfFSgmo2V9dyZKWMm98peGnoenHnkxkTpdfsrK70XPT1IOvBfiT6XfocjeSRLz31F06Txq4JvrZFcsXJ7tOhliWJHF5cr7dSPF+2WPqxrSj2lRQywagpyUdY66LmeLxsHmhUtprCUtz1+G/j6n0T2w2fmyV1/1z9Yv1XkcehstVYuD0g1Zvi+h5OTfU+98LLG8Wo89PAZ4Xj/UV5Q72+7xN+y8NUurwlD6k4/uz0mH2XCkrQuubbbfiy+G6zaZjfs9+OWu7lbO2eqeIdVPWcbOKWilxlfnZI9FSq24nJptOej4taeh1qMeXQ047t5Pk/U6WHrd911/VG7B1LTt36ePA50KdtVoXxZ3lenu8epnLHbRNFVKd0n3pMmj0R8yzSYxICiQyIwp3AQAeaGAwyRkUVUaGVVESjI0FibQWOArBYaQ0gBIkkCRNIBpE4oSRZFBTiixIikWRRVQxGGVSEqct0k107n4OzPJ7OThKUGvejJwa4Jre+h7NI897S4fs5KvFe7K0KvKa+GXitPBHGePbb2fD5ujLpvs4YfNrJub8o+QqmAWr005Iy0sboupohi7mFkfUxzyvtOOAhppu1XCzLlo1YhTxH6ItlTvqvM6knpnnl92ujLxf2NGUw4dvja5uhK6Fvplr23YKrple9buaNSOQnbXjwOjh62Zc+P6mnHn+mvJz8WvzTw0IkQRJG7ymMQAMAEB54YAHBMrkixkGiVFEkQsWtEbHIikSSBIkQCRJISRJICUUWRIxRNB0kkWRRBIsRRJCrUozi4TSlGStJPiiSJIqvD7X2VPDvS8qT+Gfdyl3P1OfTxNmfSXFNWaTT0aaumuhwto+y1OfvUn2Uvl1dN/eJllx/Z7OH5Vx7VxsBi8zs9Hw6HWo1uHA4OL2fUw0l2kbJu0ZJqUG+TXozo4ardJmM3O1eu5zLvHRTs0zVGduhghM1Reh0z33a4zLYS4rR8DHCZbGRw78uvQrZuT4r7ovRx4z8HwZuw2JzaPSX5M9HHyb7V4ubg6e+PhrGRQGzzpAIAOAMQyMyZFkiLAraItE5EbHIihoBogaJISJIKkkTRFE0VUkWIgiaAkiSIoZRNEkQRJAKtSjOLhNKUWrNPczxWNwzw1V0ndw+KlJ/ig/utzPbmLbGzliKeTdNe9Tl8sufJ7mcZ47jbi5Om/s85QrG+nUPPxk4ScJLLKLyyT4NHSw9e55tvdO7pplsZGSFQmpF8rLprVQsUrmSMi6MjnTvcrpYfG20nqvm4+JuhNNXTuu84UZFlOq4u8Xb0Zrjy2eXn5PjzLvj2du4HM/j5f2+T/AFA0/GxY/wDNmyAAGrxgTAAISIsAIEhiA5EkSQwAmiSGBVSRNAAVIYAUNE0IAGhgAHifaf8A5cvpp/8AkrwYAeTP6n0eL6Z/DpUy+O4QCO74Tj9y8ALVxSX2JoAOK0MAAiP/2Q==">
          <a:hlinkClick xmlns:r="http://schemas.openxmlformats.org/officeDocument/2006/relationships" r:id="rId1"/>
          <a:extLst>
            <a:ext uri="{FF2B5EF4-FFF2-40B4-BE49-F238E27FC236}">
              <a16:creationId xmlns:a16="http://schemas.microsoft.com/office/drawing/2014/main" id="{F1894B2E-CC26-4679-8CF7-8D886185C470}"/>
            </a:ext>
          </a:extLst>
        </xdr:cNvPr>
        <xdr:cNvSpPr>
          <a:spLocks noChangeAspect="1" noChangeArrowheads="1"/>
        </xdr:cNvSpPr>
      </xdr:nvSpPr>
      <xdr:spPr bwMode="auto">
        <a:xfrm>
          <a:off x="4892040" y="3741420"/>
          <a:ext cx="304800" cy="299486"/>
        </a:xfrm>
        <a:prstGeom prst="rect">
          <a:avLst/>
        </a:prstGeom>
        <a:noFill/>
        <a:ln w="9525">
          <a:noFill/>
          <a:miter lim="800000"/>
          <a:headEnd/>
          <a:tailEnd/>
        </a:ln>
      </xdr:spPr>
    </xdr:sp>
    <xdr:clientData/>
  </xdr:twoCellAnchor>
  <xdr:twoCellAnchor>
    <xdr:from>
      <xdr:col>5</xdr:col>
      <xdr:colOff>219075</xdr:colOff>
      <xdr:row>7</xdr:row>
      <xdr:rowOff>38100</xdr:rowOff>
    </xdr:from>
    <xdr:to>
      <xdr:col>6</xdr:col>
      <xdr:colOff>447675</xdr:colOff>
      <xdr:row>10</xdr:row>
      <xdr:rowOff>114300</xdr:rowOff>
    </xdr:to>
    <xdr:sp macro="" textlink="">
      <xdr:nvSpPr>
        <xdr:cNvPr id="3" name="右矢印 2">
          <a:extLst>
            <a:ext uri="{FF2B5EF4-FFF2-40B4-BE49-F238E27FC236}">
              <a16:creationId xmlns:a16="http://schemas.microsoft.com/office/drawing/2014/main" id="{B56E392C-383A-43DC-9226-B4B59DA1E8F5}"/>
            </a:ext>
          </a:extLst>
        </xdr:cNvPr>
        <xdr:cNvSpPr>
          <a:spLocks noChangeArrowheads="1"/>
        </xdr:cNvSpPr>
      </xdr:nvSpPr>
      <xdr:spPr bwMode="auto">
        <a:xfrm>
          <a:off x="3023235" y="1920240"/>
          <a:ext cx="845820" cy="693420"/>
        </a:xfrm>
        <a:prstGeom prst="rightArrow">
          <a:avLst>
            <a:gd name="adj1" fmla="val 50000"/>
            <a:gd name="adj2" fmla="val 50003"/>
          </a:avLst>
        </a:prstGeom>
        <a:solidFill>
          <a:srgbClr val="969696"/>
        </a:solidFill>
        <a:ln w="25400" algn="ctr">
          <a:solidFill>
            <a:srgbClr val="C0C0C0"/>
          </a:solidFill>
          <a:miter lim="800000"/>
          <a:headEnd/>
          <a:tailEnd/>
        </a:ln>
        <a:effectLst>
          <a:outerShdw dist="35921" dir="2700000" algn="ctr" rotWithShape="0">
            <a:srgbClr val="FFFFFF"/>
          </a:outerShdw>
        </a:effectLst>
      </xdr:spPr>
    </xdr:sp>
    <xdr:clientData/>
  </xdr:twoCellAnchor>
  <xdr:twoCellAnchor>
    <xdr:from>
      <xdr:col>0</xdr:col>
      <xdr:colOff>330868</xdr:colOff>
      <xdr:row>5</xdr:row>
      <xdr:rowOff>147891</xdr:rowOff>
    </xdr:from>
    <xdr:to>
      <xdr:col>5</xdr:col>
      <xdr:colOff>10025</xdr:colOff>
      <xdr:row>13</xdr:row>
      <xdr:rowOff>20053</xdr:rowOff>
    </xdr:to>
    <xdr:grpSp>
      <xdr:nvGrpSpPr>
        <xdr:cNvPr id="4" name="グループ化 3">
          <a:extLst>
            <a:ext uri="{FF2B5EF4-FFF2-40B4-BE49-F238E27FC236}">
              <a16:creationId xmlns:a16="http://schemas.microsoft.com/office/drawing/2014/main" id="{05E06559-BB95-49E5-BABB-C6896F00200C}"/>
            </a:ext>
          </a:extLst>
        </xdr:cNvPr>
        <xdr:cNvGrpSpPr/>
      </xdr:nvGrpSpPr>
      <xdr:grpSpPr>
        <a:xfrm>
          <a:off x="330868" y="1599702"/>
          <a:ext cx="2486525" cy="1556583"/>
          <a:chOff x="330868" y="1621759"/>
          <a:chExt cx="2777289" cy="1646820"/>
        </a:xfrm>
      </xdr:grpSpPr>
      <xdr:pic>
        <xdr:nvPicPr>
          <xdr:cNvPr id="5" name="図 4">
            <a:extLst>
              <a:ext uri="{FF2B5EF4-FFF2-40B4-BE49-F238E27FC236}">
                <a16:creationId xmlns:a16="http://schemas.microsoft.com/office/drawing/2014/main" id="{B0938525-9FF3-5EBA-89F6-4268D06934F9}"/>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2175708" y="1621759"/>
            <a:ext cx="932449" cy="1646820"/>
          </a:xfrm>
          <a:prstGeom prst="rect">
            <a:avLst/>
          </a:prstGeom>
        </xdr:spPr>
      </xdr:pic>
      <xdr:pic>
        <xdr:nvPicPr>
          <xdr:cNvPr id="6" name="図 5">
            <a:extLst>
              <a:ext uri="{FF2B5EF4-FFF2-40B4-BE49-F238E27FC236}">
                <a16:creationId xmlns:a16="http://schemas.microsoft.com/office/drawing/2014/main" id="{AA9DAFB7-72DD-6DBC-8C24-08D505E95A90}"/>
              </a:ext>
            </a:extLst>
          </xdr:cNvPr>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a:ext>
            </a:extLst>
          </a:blip>
          <a:stretch>
            <a:fillRect/>
          </a:stretch>
        </xdr:blipFill>
        <xdr:spPr>
          <a:xfrm>
            <a:off x="330868" y="1628487"/>
            <a:ext cx="1827797" cy="1620541"/>
          </a:xfrm>
          <a:prstGeom prst="rect">
            <a:avLst/>
          </a:prstGeom>
        </xdr:spPr>
      </xdr:pic>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589280</xdr:colOff>
      <xdr:row>31</xdr:row>
      <xdr:rowOff>20320</xdr:rowOff>
    </xdr:from>
    <xdr:to>
      <xdr:col>10</xdr:col>
      <xdr:colOff>345440</xdr:colOff>
      <xdr:row>40</xdr:row>
      <xdr:rowOff>30480</xdr:rowOff>
    </xdr:to>
    <xdr:pic>
      <xdr:nvPicPr>
        <xdr:cNvPr id="7" name="図 6">
          <a:extLst>
            <a:ext uri="{FF2B5EF4-FFF2-40B4-BE49-F238E27FC236}">
              <a16:creationId xmlns:a16="http://schemas.microsoft.com/office/drawing/2014/main" id="{7566E5E6-0CD4-0147-0B20-2FF3D02E1192}"/>
            </a:ext>
          </a:extLst>
        </xdr:cNvPr>
        <xdr:cNvPicPr>
          <a:picLocks noChangeAspect="1"/>
        </xdr:cNvPicPr>
      </xdr:nvPicPr>
      <xdr:blipFill>
        <a:blip xmlns:r="http://schemas.openxmlformats.org/officeDocument/2006/relationships" r:embed="rId1"/>
        <a:stretch>
          <a:fillRect/>
        </a:stretch>
      </xdr:blipFill>
      <xdr:spPr>
        <a:xfrm>
          <a:off x="1463040" y="14000480"/>
          <a:ext cx="10505440" cy="2479040"/>
        </a:xfrm>
        <a:prstGeom prst="rect">
          <a:avLst/>
        </a:prstGeom>
      </xdr:spPr>
    </xdr:pic>
    <xdr:clientData/>
  </xdr:twoCellAnchor>
  <xdr:twoCellAnchor>
    <xdr:from>
      <xdr:col>11</xdr:col>
      <xdr:colOff>740411</xdr:colOff>
      <xdr:row>7</xdr:row>
      <xdr:rowOff>78742</xdr:rowOff>
    </xdr:from>
    <xdr:to>
      <xdr:col>13</xdr:col>
      <xdr:colOff>1950720</xdr:colOff>
      <xdr:row>11</xdr:row>
      <xdr:rowOff>121920</xdr:rowOff>
    </xdr:to>
    <xdr:sp macro="" textlink="">
      <xdr:nvSpPr>
        <xdr:cNvPr id="3" name="四角形吹き出し 7">
          <a:extLst>
            <a:ext uri="{FF2B5EF4-FFF2-40B4-BE49-F238E27FC236}">
              <a16:creationId xmlns:a16="http://schemas.microsoft.com/office/drawing/2014/main" id="{4536BC87-42E0-412F-82F9-981865BD05B8}"/>
            </a:ext>
          </a:extLst>
        </xdr:cNvPr>
        <xdr:cNvSpPr/>
      </xdr:nvSpPr>
      <xdr:spPr>
        <a:xfrm>
          <a:off x="13115291" y="8572502"/>
          <a:ext cx="3211829" cy="1059178"/>
        </a:xfrm>
        <a:prstGeom prst="wedgeRectCallout">
          <a:avLst>
            <a:gd name="adj1" fmla="val -44124"/>
            <a:gd name="adj2" fmla="val 69116"/>
          </a:avLst>
        </a:prstGeom>
        <a:solidFill>
          <a:schemeClr val="tx1"/>
        </a:solidFill>
        <a:ln>
          <a:solidFill>
            <a:schemeClr val="accent6">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solidFill>
                <a:srgbClr val="FFFF00"/>
              </a:solidFill>
            </a:rPr>
            <a:t>世界の感染率は</a:t>
          </a:r>
          <a:r>
            <a:rPr kumimoji="1" lang="en-US" altLang="ja-JP" sz="1400" b="1">
              <a:solidFill>
                <a:srgbClr val="FFFF00"/>
              </a:solidFill>
            </a:rPr>
            <a:t>1.14% :</a:t>
          </a:r>
          <a:r>
            <a:rPr kumimoji="1" lang="ja-JP" altLang="en-US" sz="1400" b="1">
              <a:solidFill>
                <a:srgbClr val="FFFF00"/>
              </a:solidFill>
            </a:rPr>
            <a:t>連続</a:t>
          </a:r>
          <a:r>
            <a:rPr kumimoji="1" lang="en-US" altLang="ja-JP" sz="1400" b="1">
              <a:solidFill>
                <a:srgbClr val="FFFF00"/>
              </a:solidFill>
            </a:rPr>
            <a:t>0.01%</a:t>
          </a:r>
          <a:r>
            <a:rPr kumimoji="1" lang="ja-JP" altLang="en-US" sz="1400" b="1">
              <a:solidFill>
                <a:srgbClr val="FFFF00"/>
              </a:solidFill>
            </a:rPr>
            <a:t>減少</a:t>
          </a:r>
          <a:endParaRPr kumimoji="1" lang="ja-JP" altLang="en-US" sz="1050" b="1">
            <a:solidFill>
              <a:schemeClr val="bg1"/>
            </a:solidFill>
          </a:endParaRPr>
        </a:p>
        <a:p>
          <a:pPr algn="l"/>
          <a:r>
            <a:rPr kumimoji="1" lang="en-US" altLang="ja-JP" sz="1100">
              <a:solidFill>
                <a:schemeClr val="bg1"/>
              </a:solidFill>
            </a:rPr>
            <a:t>65</a:t>
          </a:r>
          <a:r>
            <a:rPr kumimoji="1" lang="ja-JP" altLang="en-US" sz="1100">
              <a:solidFill>
                <a:schemeClr val="bg1"/>
              </a:solidFill>
            </a:rPr>
            <a:t>歳以上の高齢者に肺炎発症による重度化リスクが高い　　</a:t>
          </a:r>
          <a:r>
            <a:rPr kumimoji="1" lang="ja-JP" altLang="en-US" sz="1100" b="1">
              <a:solidFill>
                <a:schemeClr val="bg1"/>
              </a:solidFill>
            </a:rPr>
            <a:t>　    </a:t>
          </a:r>
          <a:endParaRPr kumimoji="1" lang="en-US" altLang="ja-JP" sz="1100" b="1">
            <a:solidFill>
              <a:schemeClr val="bg1"/>
            </a:solidFill>
          </a:endParaRPr>
        </a:p>
        <a:p>
          <a:pPr algn="l"/>
          <a:endParaRPr kumimoji="1" lang="ja-JP" altLang="en-US" sz="1400" b="1" i="0" u="sng">
            <a:solidFill>
              <a:srgbClr val="FFFF00"/>
            </a:solidFill>
          </a:endParaRPr>
        </a:p>
        <a:p>
          <a:pPr algn="l"/>
          <a:endParaRPr kumimoji="1" lang="en-US" altLang="ja-JP" sz="1400" b="1" i="0" u="sng">
            <a:solidFill>
              <a:srgbClr val="FFC000"/>
            </a:solidFill>
          </a:endParaRPr>
        </a:p>
        <a:p>
          <a:pPr algn="l"/>
          <a:r>
            <a:rPr kumimoji="1" lang="en-US" altLang="ja-JP" sz="1400" b="1" i="0" u="sng">
              <a:solidFill>
                <a:srgbClr val="FFC000"/>
              </a:solidFill>
            </a:rPr>
            <a:t>)</a:t>
          </a:r>
          <a:endParaRPr kumimoji="1" lang="ja-JP" altLang="en-US" sz="1400" b="1" i="0" u="sng">
            <a:solidFill>
              <a:srgbClr val="FFC000"/>
            </a:solidFill>
          </a:endParaRPr>
        </a:p>
      </xdr:txBody>
    </xdr:sp>
    <xdr:clientData/>
  </xdr:twoCellAnchor>
  <xdr:twoCellAnchor>
    <xdr:from>
      <xdr:col>5</xdr:col>
      <xdr:colOff>558800</xdr:colOff>
      <xdr:row>49</xdr:row>
      <xdr:rowOff>265814</xdr:rowOff>
    </xdr:from>
    <xdr:to>
      <xdr:col>5</xdr:col>
      <xdr:colOff>593651</xdr:colOff>
      <xdr:row>70</xdr:row>
      <xdr:rowOff>101600</xdr:rowOff>
    </xdr:to>
    <xdr:cxnSp macro="">
      <xdr:nvCxnSpPr>
        <xdr:cNvPr id="5" name="直線矢印コネクタ 4">
          <a:extLst>
            <a:ext uri="{FF2B5EF4-FFF2-40B4-BE49-F238E27FC236}">
              <a16:creationId xmlns:a16="http://schemas.microsoft.com/office/drawing/2014/main" id="{38D8CF2F-16BC-4C80-BA5E-A4B32E25EEC4}"/>
            </a:ext>
          </a:extLst>
        </xdr:cNvPr>
        <xdr:cNvCxnSpPr/>
      </xdr:nvCxnSpPr>
      <xdr:spPr>
        <a:xfrm flipH="1">
          <a:off x="6685280" y="26549734"/>
          <a:ext cx="34851" cy="5322186"/>
        </a:xfrm>
        <a:prstGeom prst="straightConnector1">
          <a:avLst/>
        </a:prstGeom>
        <a:ln>
          <a:tailEnd type="triangle"/>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0</xdr:col>
      <xdr:colOff>828644</xdr:colOff>
      <xdr:row>10</xdr:row>
      <xdr:rowOff>163254</xdr:rowOff>
    </xdr:from>
    <xdr:to>
      <xdr:col>2</xdr:col>
      <xdr:colOff>150627</xdr:colOff>
      <xdr:row>27</xdr:row>
      <xdr:rowOff>265814</xdr:rowOff>
    </xdr:to>
    <xdr:sp macro="" textlink="">
      <xdr:nvSpPr>
        <xdr:cNvPr id="6" name="吹き出し: 四角形 5">
          <a:extLst>
            <a:ext uri="{FF2B5EF4-FFF2-40B4-BE49-F238E27FC236}">
              <a16:creationId xmlns:a16="http://schemas.microsoft.com/office/drawing/2014/main" id="{3CC40751-A841-46FA-96C6-42F7806D92A4}"/>
            </a:ext>
          </a:extLst>
        </xdr:cNvPr>
        <xdr:cNvSpPr/>
      </xdr:nvSpPr>
      <xdr:spPr>
        <a:xfrm>
          <a:off x="828644" y="10780454"/>
          <a:ext cx="1912783" cy="3689040"/>
        </a:xfrm>
        <a:prstGeom prst="wedgeRectCallout">
          <a:avLst>
            <a:gd name="adj1" fmla="val 153383"/>
            <a:gd name="adj2" fmla="val -40876"/>
          </a:avLst>
        </a:prstGeom>
        <a:solidFill>
          <a:schemeClr val="tx1"/>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b="1">
            <a:solidFill>
              <a:schemeClr val="bg1"/>
            </a:solidFill>
          </a:endParaRPr>
        </a:p>
        <a:p>
          <a:pPr algn="l"/>
          <a:endParaRPr kumimoji="1" lang="ja-JP" altLang="en-US" sz="1100" b="1">
            <a:solidFill>
              <a:schemeClr val="bg1"/>
            </a:solidFill>
          </a:endParaRPr>
        </a:p>
        <a:p>
          <a:pPr algn="l"/>
          <a:endParaRPr kumimoji="1" lang="ja-JP" altLang="en-US" sz="1100" b="1">
            <a:solidFill>
              <a:schemeClr val="bg1"/>
            </a:solidFill>
          </a:endParaRPr>
        </a:p>
        <a:p>
          <a:pPr algn="l"/>
          <a:endParaRPr kumimoji="1" lang="ja-JP" altLang="en-US" sz="1100" b="1">
            <a:solidFill>
              <a:schemeClr val="bg1"/>
            </a:solidFill>
          </a:endParaRPr>
        </a:p>
        <a:p>
          <a:pPr algn="l"/>
          <a:r>
            <a:rPr kumimoji="1" lang="ja-JP" altLang="en-US" sz="1400" b="1">
              <a:solidFill>
                <a:srgbClr val="FFFF00"/>
              </a:solidFill>
            </a:rPr>
            <a:t>世界の増加率が上昇</a:t>
          </a:r>
        </a:p>
        <a:p>
          <a:pPr algn="l"/>
          <a:endParaRPr kumimoji="1" lang="ja-JP" altLang="en-US" sz="1400" b="1">
            <a:solidFill>
              <a:srgbClr val="FFFF00"/>
            </a:solidFill>
          </a:endParaRPr>
        </a:p>
        <a:p>
          <a:pPr algn="l"/>
          <a:r>
            <a:rPr kumimoji="1" lang="en-US" altLang="ja-JP" sz="1400" b="1">
              <a:solidFill>
                <a:srgbClr val="FFFF00"/>
              </a:solidFill>
            </a:rPr>
            <a:t>o</a:t>
          </a:r>
          <a:r>
            <a:rPr kumimoji="1" lang="ja-JP" altLang="en-US" sz="1400" b="1">
              <a:solidFill>
                <a:srgbClr val="FFFF00"/>
              </a:solidFill>
            </a:rPr>
            <a:t>　</a:t>
          </a:r>
          <a:r>
            <a:rPr kumimoji="1" lang="en-US" altLang="ja-JP" sz="1400" b="1">
              <a:solidFill>
                <a:srgbClr val="FFFF00"/>
              </a:solidFill>
            </a:rPr>
            <a:t>BA5</a:t>
          </a:r>
          <a:r>
            <a:rPr kumimoji="1" lang="ja-JP" altLang="en-US" sz="1400" b="1">
              <a:solidFill>
                <a:srgbClr val="FFFF00"/>
              </a:solidFill>
            </a:rPr>
            <a:t>・</a:t>
          </a:r>
          <a:r>
            <a:rPr kumimoji="1" lang="en-US" altLang="ja-JP" sz="1400" b="1">
              <a:solidFill>
                <a:srgbClr val="FFFF00"/>
              </a:solidFill>
            </a:rPr>
            <a:t>2</a:t>
          </a:r>
          <a:endParaRPr kumimoji="1" lang="ja-JP" altLang="en-US" sz="1400" b="1">
            <a:solidFill>
              <a:srgbClr val="FFFF00"/>
            </a:solidFill>
          </a:endParaRPr>
        </a:p>
        <a:p>
          <a:pPr algn="l"/>
          <a:endParaRPr kumimoji="1" lang="ja-JP" altLang="en-US" sz="1400" b="1">
            <a:solidFill>
              <a:srgbClr val="FFFF00"/>
            </a:solidFill>
          </a:endParaRPr>
        </a:p>
        <a:p>
          <a:pPr algn="l"/>
          <a:endParaRPr kumimoji="1" lang="ja-JP" altLang="en-US" sz="1400" b="1">
            <a:solidFill>
              <a:srgbClr val="FFFF00"/>
            </a:solidFill>
          </a:endParaRPr>
        </a:p>
      </xdr:txBody>
    </xdr:sp>
    <xdr:clientData/>
  </xdr:twoCellAnchor>
  <xdr:twoCellAnchor>
    <xdr:from>
      <xdr:col>1</xdr:col>
      <xdr:colOff>1348740</xdr:colOff>
      <xdr:row>4</xdr:row>
      <xdr:rowOff>1181100</xdr:rowOff>
    </xdr:from>
    <xdr:to>
      <xdr:col>13</xdr:col>
      <xdr:colOff>1402080</xdr:colOff>
      <xdr:row>4</xdr:row>
      <xdr:rowOff>2367280</xdr:rowOff>
    </xdr:to>
    <xdr:sp macro="" textlink="">
      <xdr:nvSpPr>
        <xdr:cNvPr id="10" name="テキスト ボックス 9">
          <a:extLst>
            <a:ext uri="{FF2B5EF4-FFF2-40B4-BE49-F238E27FC236}">
              <a16:creationId xmlns:a16="http://schemas.microsoft.com/office/drawing/2014/main" id="{995E2A9C-FBB0-4719-9C03-1A670623514F}"/>
            </a:ext>
          </a:extLst>
        </xdr:cNvPr>
        <xdr:cNvSpPr txBox="1"/>
      </xdr:nvSpPr>
      <xdr:spPr>
        <a:xfrm>
          <a:off x="2222500" y="5722620"/>
          <a:ext cx="12926060" cy="118618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2000" b="1">
              <a:solidFill>
                <a:srgbClr val="FFFF00"/>
              </a:solidFill>
            </a:rPr>
            <a:t>*評価に値する政府のコロナ対策</a:t>
          </a:r>
          <a:r>
            <a:rPr kumimoji="1" lang="ja-JP" altLang="en-US" sz="2000" b="1" baseline="0">
              <a:solidFill>
                <a:srgbClr val="FFFF00"/>
              </a:solidFill>
            </a:rPr>
            <a:t>   </a:t>
          </a:r>
          <a:r>
            <a:rPr kumimoji="1" lang="ja-JP" altLang="en-US" sz="2000" b="1" baseline="0">
              <a:solidFill>
                <a:schemeClr val="bg1"/>
              </a:solidFill>
            </a:rPr>
            <a:t>第三回ブースター接種の予定を明確にすべき時期</a:t>
          </a:r>
          <a:r>
            <a:rPr kumimoji="1" lang="en-US" altLang="ja-JP" sz="2000" b="1" baseline="0">
              <a:solidFill>
                <a:schemeClr val="bg1"/>
              </a:solidFill>
            </a:rPr>
            <a:t>!!</a:t>
          </a:r>
          <a:endParaRPr kumimoji="1" lang="en-US" altLang="ja-JP" sz="2000" b="1">
            <a:solidFill>
              <a:schemeClr val="bg1"/>
            </a:solidFill>
          </a:endParaRPr>
        </a:p>
        <a:p>
          <a:pPr algn="l"/>
          <a:r>
            <a:rPr kumimoji="1" lang="ja-JP" altLang="en-US" sz="2000" b="1">
              <a:solidFill>
                <a:srgbClr val="FFFF00"/>
              </a:solidFill>
            </a:rPr>
            <a:t>*世界は感染第</a:t>
          </a:r>
          <a:r>
            <a:rPr kumimoji="1" lang="en-US" altLang="ja-JP" sz="2000" b="1">
              <a:solidFill>
                <a:srgbClr val="FFFF00"/>
              </a:solidFill>
            </a:rPr>
            <a:t>5</a:t>
          </a:r>
          <a:r>
            <a:rPr kumimoji="1" lang="ja-JP" altLang="en-US" sz="2000" b="1">
              <a:solidFill>
                <a:srgbClr val="FFFF00"/>
              </a:solidFill>
            </a:rPr>
            <a:t>波リバウンドもピークアウトしているものの　今週はまだ毎日</a:t>
          </a:r>
          <a:r>
            <a:rPr kumimoji="1" lang="en-US" altLang="ja-JP" sz="2000" b="1">
              <a:solidFill>
                <a:srgbClr val="FFFF00"/>
              </a:solidFill>
            </a:rPr>
            <a:t>109</a:t>
          </a:r>
          <a:r>
            <a:rPr kumimoji="1" lang="ja-JP" altLang="en-US" sz="2000" b="1">
              <a:solidFill>
                <a:srgbClr val="FFFF00"/>
              </a:solidFill>
            </a:rPr>
            <a:t>万人が新規感染状態。　第六波に突入</a:t>
          </a:r>
          <a:r>
            <a:rPr kumimoji="1" lang="en-US" altLang="ja-JP" sz="2000" b="1">
              <a:solidFill>
                <a:srgbClr val="FFFF00"/>
              </a:solidFill>
            </a:rPr>
            <a:t>?</a:t>
          </a:r>
          <a:r>
            <a:rPr kumimoji="1" lang="ja-JP" altLang="en-US" sz="2000" b="1">
              <a:solidFill>
                <a:srgbClr val="FFFF00"/>
              </a:solidFill>
            </a:rPr>
            <a:t>　　　　　　　　　　　　　　　　　　　　　　　　　　　　*なぜ進まない</a:t>
          </a:r>
          <a:r>
            <a:rPr kumimoji="1" lang="ja-JP" altLang="en-US" sz="2000" b="1">
              <a:solidFill>
                <a:schemeClr val="bg1"/>
              </a:solidFill>
            </a:rPr>
            <a:t>国産ワクチン製造承認</a:t>
          </a:r>
          <a:endParaRPr kumimoji="1" lang="en-US" altLang="ja-JP" sz="2000" b="1">
            <a:solidFill>
              <a:schemeClr val="bg1"/>
            </a:solidFill>
          </a:endParaRPr>
        </a:p>
      </xdr:txBody>
    </xdr:sp>
    <xdr:clientData/>
  </xdr:twoCellAnchor>
  <xdr:twoCellAnchor editAs="oneCell">
    <xdr:from>
      <xdr:col>1</xdr:col>
      <xdr:colOff>277511</xdr:colOff>
      <xdr:row>4</xdr:row>
      <xdr:rowOff>964727</xdr:rowOff>
    </xdr:from>
    <xdr:to>
      <xdr:col>1</xdr:col>
      <xdr:colOff>1190021</xdr:colOff>
      <xdr:row>4</xdr:row>
      <xdr:rowOff>1879127</xdr:rowOff>
    </xdr:to>
    <xdr:pic>
      <xdr:nvPicPr>
        <xdr:cNvPr id="8" name="グラフィックス 7" descr="針">
          <a:extLst>
            <a:ext uri="{FF2B5EF4-FFF2-40B4-BE49-F238E27FC236}">
              <a16:creationId xmlns:a16="http://schemas.microsoft.com/office/drawing/2014/main" id="{4F2E414E-B222-4085-A733-CD7BE0A0758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a:ext>
            <a:ext uri="{96DAC541-7B7A-43D3-8B79-37D633B846F1}">
              <asvg:svgBlip xmlns:asvg="http://schemas.microsoft.com/office/drawing/2016/SVG/main" r:embed="rId3"/>
            </a:ext>
          </a:extLst>
        </a:blip>
        <a:stretch>
          <a:fillRect/>
        </a:stretch>
      </xdr:blipFill>
      <xdr:spPr>
        <a:xfrm>
          <a:off x="1151271" y="5110007"/>
          <a:ext cx="912510" cy="914400"/>
        </a:xfrm>
        <a:prstGeom prst="rect">
          <a:avLst/>
        </a:prstGeom>
      </xdr:spPr>
    </xdr:pic>
    <xdr:clientData/>
  </xdr:twoCellAnchor>
  <xdr:twoCellAnchor editAs="oneCell">
    <xdr:from>
      <xdr:col>2</xdr:col>
      <xdr:colOff>117195</xdr:colOff>
      <xdr:row>32</xdr:row>
      <xdr:rowOff>101600</xdr:rowOff>
    </xdr:from>
    <xdr:to>
      <xdr:col>3</xdr:col>
      <xdr:colOff>399785</xdr:colOff>
      <xdr:row>35</xdr:row>
      <xdr:rowOff>235215</xdr:rowOff>
    </xdr:to>
    <xdr:pic>
      <xdr:nvPicPr>
        <xdr:cNvPr id="11" name="グラフィックス 10" descr="針">
          <a:extLst>
            <a:ext uri="{FF2B5EF4-FFF2-40B4-BE49-F238E27FC236}">
              <a16:creationId xmlns:a16="http://schemas.microsoft.com/office/drawing/2014/main" id="{A728F270-B4D6-417C-AD76-74AD289D8B68}"/>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a:ext>
            <a:ext uri="{96DAC541-7B7A-43D3-8B79-37D633B846F1}">
              <asvg:svgBlip xmlns:asvg="http://schemas.microsoft.com/office/drawing/2016/SVG/main" r:embed="rId5"/>
            </a:ext>
          </a:extLst>
        </a:blip>
        <a:stretch>
          <a:fillRect/>
        </a:stretch>
      </xdr:blipFill>
      <xdr:spPr>
        <a:xfrm rot="10800000">
          <a:off x="2707995" y="15656560"/>
          <a:ext cx="912510" cy="956575"/>
        </a:xfrm>
        <a:prstGeom prst="rect">
          <a:avLst/>
        </a:prstGeom>
      </xdr:spPr>
    </xdr:pic>
    <xdr:clientData/>
  </xdr:twoCellAnchor>
  <xdr:twoCellAnchor>
    <xdr:from>
      <xdr:col>5</xdr:col>
      <xdr:colOff>680720</xdr:colOff>
      <xdr:row>2</xdr:row>
      <xdr:rowOff>345440</xdr:rowOff>
    </xdr:from>
    <xdr:to>
      <xdr:col>13</xdr:col>
      <xdr:colOff>1320800</xdr:colOff>
      <xdr:row>2</xdr:row>
      <xdr:rowOff>3088640</xdr:rowOff>
    </xdr:to>
    <xdr:sp macro="" textlink="">
      <xdr:nvSpPr>
        <xdr:cNvPr id="24" name="テキスト ボックス 23">
          <a:extLst>
            <a:ext uri="{FF2B5EF4-FFF2-40B4-BE49-F238E27FC236}">
              <a16:creationId xmlns:a16="http://schemas.microsoft.com/office/drawing/2014/main" id="{87A11060-5553-4DE4-913E-BB156696BAD6}"/>
            </a:ext>
          </a:extLst>
        </xdr:cNvPr>
        <xdr:cNvSpPr txBox="1"/>
      </xdr:nvSpPr>
      <xdr:spPr>
        <a:xfrm>
          <a:off x="6807200" y="1137920"/>
          <a:ext cx="8890000" cy="2743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2000" b="0" i="0">
              <a:solidFill>
                <a:schemeClr val="dk1"/>
              </a:solidFill>
              <a:effectLst/>
              <a:latin typeface="+mn-lt"/>
              <a:ea typeface="+mn-ea"/>
              <a:cs typeface="+mn-cs"/>
            </a:rPr>
            <a:t>アジアの感染者はどのようなペースで増えているのか。横軸は累計感染者が</a:t>
          </a:r>
          <a:r>
            <a:rPr lang="en-US" altLang="ja-JP" sz="2000" b="0" i="0">
              <a:solidFill>
                <a:schemeClr val="dk1"/>
              </a:solidFill>
              <a:effectLst/>
              <a:latin typeface="+mn-lt"/>
              <a:ea typeface="+mn-ea"/>
              <a:cs typeface="+mn-cs"/>
            </a:rPr>
            <a:t>100</a:t>
          </a:r>
          <a:r>
            <a:rPr lang="ja-JP" altLang="en-US" sz="2000" b="0" i="0">
              <a:solidFill>
                <a:schemeClr val="dk1"/>
              </a:solidFill>
              <a:effectLst/>
              <a:latin typeface="+mn-lt"/>
              <a:ea typeface="+mn-ea"/>
              <a:cs typeface="+mn-cs"/>
            </a:rPr>
            <a:t>人を超えてからの日数を、縦軸は累計感染者数を示す。縦軸は</a:t>
          </a:r>
          <a:r>
            <a:rPr lang="en-US" altLang="ja-JP" sz="2000" b="0" i="0">
              <a:solidFill>
                <a:schemeClr val="dk1"/>
              </a:solidFill>
              <a:effectLst/>
              <a:latin typeface="+mn-lt"/>
              <a:ea typeface="+mn-ea"/>
              <a:cs typeface="+mn-cs"/>
            </a:rPr>
            <a:t>10</a:t>
          </a:r>
          <a:r>
            <a:rPr lang="ja-JP" altLang="en-US" sz="2000" b="0" i="0">
              <a:solidFill>
                <a:schemeClr val="dk1"/>
              </a:solidFill>
              <a:effectLst/>
              <a:latin typeface="+mn-lt"/>
              <a:ea typeface="+mn-ea"/>
              <a:cs typeface="+mn-cs"/>
            </a:rPr>
            <a:t>倍ずつ増える対数目盛りにした。傾きが増加のペースを表す。中国は武漢閉鎖前の</a:t>
          </a:r>
          <a:r>
            <a:rPr lang="en-US" altLang="ja-JP" sz="2000" b="0" i="0">
              <a:solidFill>
                <a:schemeClr val="dk1"/>
              </a:solidFill>
              <a:effectLst/>
              <a:latin typeface="+mn-lt"/>
              <a:ea typeface="+mn-ea"/>
              <a:cs typeface="+mn-cs"/>
            </a:rPr>
            <a:t>1</a:t>
          </a:r>
          <a:r>
            <a:rPr lang="ja-JP" altLang="en-US" sz="2000" b="0" i="0">
              <a:solidFill>
                <a:schemeClr val="dk1"/>
              </a:solidFill>
              <a:effectLst/>
              <a:latin typeface="+mn-lt"/>
              <a:ea typeface="+mn-ea"/>
              <a:cs typeface="+mn-cs"/>
            </a:rPr>
            <a:t>月中旬に</a:t>
          </a:r>
          <a:r>
            <a:rPr lang="en-US" altLang="ja-JP" sz="2000" b="0" i="0">
              <a:solidFill>
                <a:schemeClr val="dk1"/>
              </a:solidFill>
              <a:effectLst/>
              <a:latin typeface="+mn-lt"/>
              <a:ea typeface="+mn-ea"/>
              <a:cs typeface="+mn-cs"/>
            </a:rPr>
            <a:t>100</a:t>
          </a:r>
          <a:r>
            <a:rPr lang="ja-JP" altLang="en-US" sz="2000" b="0" i="0">
              <a:solidFill>
                <a:schemeClr val="dk1"/>
              </a:solidFill>
              <a:effectLst/>
              <a:latin typeface="+mn-lt"/>
              <a:ea typeface="+mn-ea"/>
              <a:cs typeface="+mn-cs"/>
            </a:rPr>
            <a:t>人を超えた。インドは</a:t>
          </a:r>
          <a:r>
            <a:rPr lang="en-US" altLang="ja-JP" sz="2000" b="0" i="0">
              <a:solidFill>
                <a:schemeClr val="dk1"/>
              </a:solidFill>
              <a:effectLst/>
              <a:latin typeface="+mn-lt"/>
              <a:ea typeface="+mn-ea"/>
              <a:cs typeface="+mn-cs"/>
            </a:rPr>
            <a:t>31</a:t>
          </a:r>
          <a:r>
            <a:rPr lang="ja-JP" altLang="en-US" sz="2000" b="0" i="0">
              <a:solidFill>
                <a:schemeClr val="dk1"/>
              </a:solidFill>
              <a:effectLst/>
              <a:latin typeface="+mn-lt"/>
              <a:ea typeface="+mn-ea"/>
              <a:cs typeface="+mn-cs"/>
            </a:rPr>
            <a:t>日目で</a:t>
          </a:r>
          <a:r>
            <a:rPr lang="en-US" altLang="ja-JP" sz="2000" b="0" i="0">
              <a:solidFill>
                <a:schemeClr val="dk1"/>
              </a:solidFill>
              <a:effectLst/>
              <a:latin typeface="+mn-lt"/>
              <a:ea typeface="+mn-ea"/>
              <a:cs typeface="+mn-cs"/>
            </a:rPr>
            <a:t>1</a:t>
          </a:r>
          <a:r>
            <a:rPr lang="ja-JP" altLang="en-US" sz="2000" b="0" i="0">
              <a:solidFill>
                <a:schemeClr val="dk1"/>
              </a:solidFill>
              <a:effectLst/>
              <a:latin typeface="+mn-lt"/>
              <a:ea typeface="+mn-ea"/>
              <a:cs typeface="+mn-cs"/>
            </a:rPr>
            <a:t>万人、</a:t>
          </a:r>
          <a:r>
            <a:rPr lang="en-US" altLang="ja-JP" sz="2000" b="0" i="0">
              <a:solidFill>
                <a:schemeClr val="dk1"/>
              </a:solidFill>
              <a:effectLst/>
              <a:latin typeface="+mn-lt"/>
              <a:ea typeface="+mn-ea"/>
              <a:cs typeface="+mn-cs"/>
            </a:rPr>
            <a:t>66</a:t>
          </a:r>
          <a:r>
            <a:rPr lang="ja-JP" altLang="en-US" sz="2000" b="0" i="0">
              <a:solidFill>
                <a:schemeClr val="dk1"/>
              </a:solidFill>
              <a:effectLst/>
              <a:latin typeface="+mn-lt"/>
              <a:ea typeface="+mn-ea"/>
              <a:cs typeface="+mn-cs"/>
            </a:rPr>
            <a:t>日目で</a:t>
          </a:r>
          <a:r>
            <a:rPr lang="en-US" altLang="ja-JP" sz="2000" b="0" i="0">
              <a:solidFill>
                <a:schemeClr val="dk1"/>
              </a:solidFill>
              <a:effectLst/>
              <a:latin typeface="+mn-lt"/>
              <a:ea typeface="+mn-ea"/>
              <a:cs typeface="+mn-cs"/>
            </a:rPr>
            <a:t>10</a:t>
          </a:r>
          <a:r>
            <a:rPr lang="ja-JP" altLang="en-US" sz="2000" b="0" i="0">
              <a:solidFill>
                <a:schemeClr val="dk1"/>
              </a:solidFill>
              <a:effectLst/>
              <a:latin typeface="+mn-lt"/>
              <a:ea typeface="+mn-ea"/>
              <a:cs typeface="+mn-cs"/>
            </a:rPr>
            <a:t>万人、</a:t>
          </a:r>
          <a:r>
            <a:rPr lang="en-US" altLang="ja-JP" sz="2000" b="0" i="0">
              <a:solidFill>
                <a:schemeClr val="dk1"/>
              </a:solidFill>
              <a:effectLst/>
              <a:latin typeface="+mn-lt"/>
              <a:ea typeface="+mn-ea"/>
              <a:cs typeface="+mn-cs"/>
            </a:rPr>
            <a:t>125</a:t>
          </a:r>
          <a:r>
            <a:rPr lang="ja-JP" altLang="en-US" sz="2000" b="0" i="0">
              <a:solidFill>
                <a:schemeClr val="dk1"/>
              </a:solidFill>
              <a:effectLst/>
              <a:latin typeface="+mn-lt"/>
              <a:ea typeface="+mn-ea"/>
              <a:cs typeface="+mn-cs"/>
            </a:rPr>
            <a:t>日目で</a:t>
          </a:r>
          <a:r>
            <a:rPr lang="en-US" altLang="ja-JP" sz="2000" b="0" i="0">
              <a:solidFill>
                <a:schemeClr val="dk1"/>
              </a:solidFill>
              <a:effectLst/>
              <a:latin typeface="+mn-lt"/>
              <a:ea typeface="+mn-ea"/>
              <a:cs typeface="+mn-cs"/>
            </a:rPr>
            <a:t>100</a:t>
          </a:r>
          <a:r>
            <a:rPr lang="ja-JP" altLang="en-US" sz="2000" b="0" i="0">
              <a:solidFill>
                <a:schemeClr val="dk1"/>
              </a:solidFill>
              <a:effectLst/>
              <a:latin typeface="+mn-lt"/>
              <a:ea typeface="+mn-ea"/>
              <a:cs typeface="+mn-cs"/>
            </a:rPr>
            <a:t>万人、</a:t>
          </a:r>
          <a:r>
            <a:rPr lang="en-US" altLang="ja-JP" sz="2000" b="0" i="0">
              <a:solidFill>
                <a:schemeClr val="dk1"/>
              </a:solidFill>
              <a:effectLst/>
              <a:latin typeface="+mn-lt"/>
              <a:ea typeface="+mn-ea"/>
              <a:cs typeface="+mn-cs"/>
            </a:rPr>
            <a:t>280</a:t>
          </a:r>
          <a:r>
            <a:rPr lang="ja-JP" altLang="en-US" sz="2000" b="0" i="0">
              <a:solidFill>
                <a:schemeClr val="dk1"/>
              </a:solidFill>
              <a:effectLst/>
              <a:latin typeface="+mn-lt"/>
              <a:ea typeface="+mn-ea"/>
              <a:cs typeface="+mn-cs"/>
            </a:rPr>
            <a:t>日目に</a:t>
          </a:r>
          <a:r>
            <a:rPr lang="en-US" altLang="ja-JP" sz="2000" b="0" i="0">
              <a:solidFill>
                <a:schemeClr val="dk1"/>
              </a:solidFill>
              <a:effectLst/>
              <a:latin typeface="+mn-lt"/>
              <a:ea typeface="+mn-ea"/>
              <a:cs typeface="+mn-cs"/>
            </a:rPr>
            <a:t>1000</a:t>
          </a:r>
          <a:r>
            <a:rPr lang="ja-JP" altLang="en-US" sz="2000" b="0" i="0">
              <a:solidFill>
                <a:schemeClr val="dk1"/>
              </a:solidFill>
              <a:effectLst/>
              <a:latin typeface="+mn-lt"/>
              <a:ea typeface="+mn-ea"/>
              <a:cs typeface="+mn-cs"/>
            </a:rPr>
            <a:t>万人に到達した。日本は</a:t>
          </a:r>
          <a:r>
            <a:rPr lang="en-US" altLang="ja-JP" sz="2000" b="0" i="0">
              <a:solidFill>
                <a:schemeClr val="dk1"/>
              </a:solidFill>
              <a:effectLst/>
              <a:latin typeface="+mn-lt"/>
              <a:ea typeface="+mn-ea"/>
              <a:cs typeface="+mn-cs"/>
            </a:rPr>
            <a:t>253</a:t>
          </a:r>
          <a:r>
            <a:rPr lang="ja-JP" altLang="en-US" sz="2000" b="0" i="0">
              <a:solidFill>
                <a:schemeClr val="dk1"/>
              </a:solidFill>
              <a:effectLst/>
              <a:latin typeface="+mn-lt"/>
              <a:ea typeface="+mn-ea"/>
              <a:cs typeface="+mn-cs"/>
            </a:rPr>
            <a:t>日目に</a:t>
          </a:r>
          <a:r>
            <a:rPr lang="en-US" altLang="ja-JP" sz="2000" b="0" i="0">
              <a:solidFill>
                <a:schemeClr val="dk1"/>
              </a:solidFill>
              <a:effectLst/>
              <a:latin typeface="+mn-lt"/>
              <a:ea typeface="+mn-ea"/>
              <a:cs typeface="+mn-cs"/>
            </a:rPr>
            <a:t>10</a:t>
          </a:r>
          <a:r>
            <a:rPr lang="ja-JP" altLang="en-US" sz="2000" b="0" i="0">
              <a:solidFill>
                <a:schemeClr val="dk1"/>
              </a:solidFill>
              <a:effectLst/>
              <a:latin typeface="+mn-lt"/>
              <a:ea typeface="+mn-ea"/>
              <a:cs typeface="+mn-cs"/>
            </a:rPr>
            <a:t>万人を超えた。</a:t>
          </a:r>
          <a:endParaRPr lang="en-US" altLang="ja-JP" sz="2000" b="0" i="0">
            <a:solidFill>
              <a:schemeClr val="dk1"/>
            </a:solidFill>
            <a:effectLst/>
            <a:latin typeface="+mn-lt"/>
            <a:ea typeface="+mn-ea"/>
            <a:cs typeface="+mn-cs"/>
          </a:endParaRPr>
        </a:p>
        <a:p>
          <a:endParaRPr lang="en-US" altLang="ja-JP" sz="2000" b="0" i="0">
            <a:solidFill>
              <a:schemeClr val="dk1"/>
            </a:solidFill>
            <a:effectLst/>
            <a:latin typeface="+mn-lt"/>
            <a:ea typeface="+mn-ea"/>
            <a:cs typeface="+mn-cs"/>
          </a:endParaRPr>
        </a:p>
        <a:p>
          <a:r>
            <a:rPr lang="ja-JP" altLang="en-US" sz="2000" b="0" i="0">
              <a:solidFill>
                <a:schemeClr val="dk1"/>
              </a:solidFill>
              <a:effectLst/>
              <a:latin typeface="+mn-lt"/>
              <a:ea typeface="+mn-ea"/>
              <a:cs typeface="+mn-cs"/>
            </a:rPr>
            <a:t>日本・韓国・台湾の感染増が目立つ　　</a:t>
          </a:r>
          <a:endParaRPr lang="ja-JP" altLang="en-US" sz="2000" b="1" i="0">
            <a:solidFill>
              <a:schemeClr val="dk1"/>
            </a:solidFill>
            <a:effectLst/>
            <a:latin typeface="+mn-lt"/>
            <a:ea typeface="+mn-ea"/>
            <a:cs typeface="+mn-cs"/>
          </a:endParaRPr>
        </a:p>
      </xdr:txBody>
    </xdr:sp>
    <xdr:clientData/>
  </xdr:twoCellAnchor>
  <xdr:twoCellAnchor>
    <xdr:from>
      <xdr:col>2</xdr:col>
      <xdr:colOff>144028</xdr:colOff>
      <xdr:row>35</xdr:row>
      <xdr:rowOff>74647</xdr:rowOff>
    </xdr:from>
    <xdr:to>
      <xdr:col>9</xdr:col>
      <xdr:colOff>436880</xdr:colOff>
      <xdr:row>40</xdr:row>
      <xdr:rowOff>213348</xdr:rowOff>
    </xdr:to>
    <xdr:grpSp>
      <xdr:nvGrpSpPr>
        <xdr:cNvPr id="15" name="グループ化 14">
          <a:extLst>
            <a:ext uri="{FF2B5EF4-FFF2-40B4-BE49-F238E27FC236}">
              <a16:creationId xmlns:a16="http://schemas.microsoft.com/office/drawing/2014/main" id="{8F1D3020-CDBB-4672-A302-344DB8CE3EE1}"/>
            </a:ext>
          </a:extLst>
        </xdr:cNvPr>
        <xdr:cNvGrpSpPr/>
      </xdr:nvGrpSpPr>
      <xdr:grpSpPr>
        <a:xfrm>
          <a:off x="2734828" y="15152087"/>
          <a:ext cx="8420852" cy="1510301"/>
          <a:chOff x="6055358" y="22210188"/>
          <a:chExt cx="8877210" cy="1056212"/>
        </a:xfrm>
      </xdr:grpSpPr>
      <xdr:sp macro="" textlink="">
        <xdr:nvSpPr>
          <xdr:cNvPr id="12" name="右大かっこ 11">
            <a:extLst>
              <a:ext uri="{FF2B5EF4-FFF2-40B4-BE49-F238E27FC236}">
                <a16:creationId xmlns:a16="http://schemas.microsoft.com/office/drawing/2014/main" id="{7EC26A29-06D7-4F9D-9756-685D7BAB9327}"/>
              </a:ext>
            </a:extLst>
          </xdr:cNvPr>
          <xdr:cNvSpPr/>
        </xdr:nvSpPr>
        <xdr:spPr>
          <a:xfrm rot="16200000">
            <a:off x="7283064" y="21763497"/>
            <a:ext cx="668317" cy="1585172"/>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sp macro="" textlink="">
        <xdr:nvSpPr>
          <xdr:cNvPr id="20" name="右大かっこ 19">
            <a:extLst>
              <a:ext uri="{FF2B5EF4-FFF2-40B4-BE49-F238E27FC236}">
                <a16:creationId xmlns:a16="http://schemas.microsoft.com/office/drawing/2014/main" id="{E149C133-9A92-4DC0-AF69-33E2207543DC}"/>
              </a:ext>
            </a:extLst>
          </xdr:cNvPr>
          <xdr:cNvSpPr/>
        </xdr:nvSpPr>
        <xdr:spPr>
          <a:xfrm rot="16200000">
            <a:off x="10167554" y="21932574"/>
            <a:ext cx="701040" cy="1280882"/>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sp macro="" textlink="">
        <xdr:nvSpPr>
          <xdr:cNvPr id="21" name="右大かっこ 20">
            <a:extLst>
              <a:ext uri="{FF2B5EF4-FFF2-40B4-BE49-F238E27FC236}">
                <a16:creationId xmlns:a16="http://schemas.microsoft.com/office/drawing/2014/main" id="{CFCF7CC2-DDE6-424C-8939-C0A100D79072}"/>
              </a:ext>
            </a:extLst>
          </xdr:cNvPr>
          <xdr:cNvSpPr/>
        </xdr:nvSpPr>
        <xdr:spPr>
          <a:xfrm rot="16200000">
            <a:off x="8781163" y="21881677"/>
            <a:ext cx="670560" cy="1327582"/>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sp macro="" textlink="">
        <xdr:nvSpPr>
          <xdr:cNvPr id="2" name="テキスト ボックス 1">
            <a:extLst>
              <a:ext uri="{FF2B5EF4-FFF2-40B4-BE49-F238E27FC236}">
                <a16:creationId xmlns:a16="http://schemas.microsoft.com/office/drawing/2014/main" id="{608ABBFC-599C-4C80-A56F-6D52C64F54A5}"/>
              </a:ext>
            </a:extLst>
          </xdr:cNvPr>
          <xdr:cNvSpPr txBox="1"/>
        </xdr:nvSpPr>
        <xdr:spPr>
          <a:xfrm>
            <a:off x="6055358" y="22880320"/>
            <a:ext cx="8877210" cy="386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chemeClr val="bg1"/>
                </a:solidFill>
              </a:rPr>
              <a:t>      第一波　　　　　     　　第二波　　　　　第三波              　　第四波　　　　　　　第五波</a:t>
            </a:r>
          </a:p>
        </xdr:txBody>
      </xdr:sp>
    </xdr:grpSp>
    <xdr:clientData/>
  </xdr:twoCellAnchor>
  <xdr:twoCellAnchor>
    <xdr:from>
      <xdr:col>6</xdr:col>
      <xdr:colOff>640080</xdr:colOff>
      <xdr:row>35</xdr:row>
      <xdr:rowOff>111760</xdr:rowOff>
    </xdr:from>
    <xdr:to>
      <xdr:col>7</xdr:col>
      <xdr:colOff>1371600</xdr:colOff>
      <xdr:row>39</xdr:row>
      <xdr:rowOff>20320</xdr:rowOff>
    </xdr:to>
    <xdr:sp macro="" textlink="">
      <xdr:nvSpPr>
        <xdr:cNvPr id="29" name="右大かっこ 28">
          <a:extLst>
            <a:ext uri="{FF2B5EF4-FFF2-40B4-BE49-F238E27FC236}">
              <a16:creationId xmlns:a16="http://schemas.microsoft.com/office/drawing/2014/main" id="{CBC0D307-3F7A-4B60-831C-AAAC0594D26F}"/>
            </a:ext>
          </a:extLst>
        </xdr:cNvPr>
        <xdr:cNvSpPr/>
      </xdr:nvSpPr>
      <xdr:spPr>
        <a:xfrm rot="16200000">
          <a:off x="7980680" y="14818360"/>
          <a:ext cx="1005840" cy="1747520"/>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xdr:from>
      <xdr:col>8</xdr:col>
      <xdr:colOff>883920</xdr:colOff>
      <xdr:row>30</xdr:row>
      <xdr:rowOff>213360</xdr:rowOff>
    </xdr:from>
    <xdr:to>
      <xdr:col>11</xdr:col>
      <xdr:colOff>0</xdr:colOff>
      <xdr:row>32</xdr:row>
      <xdr:rowOff>172720</xdr:rowOff>
    </xdr:to>
    <xdr:sp macro="" textlink="">
      <xdr:nvSpPr>
        <xdr:cNvPr id="18" name="テキスト ボックス 17">
          <a:extLst>
            <a:ext uri="{FF2B5EF4-FFF2-40B4-BE49-F238E27FC236}">
              <a16:creationId xmlns:a16="http://schemas.microsoft.com/office/drawing/2014/main" id="{CF185106-E988-47D3-B811-81F36DA744F4}"/>
            </a:ext>
          </a:extLst>
        </xdr:cNvPr>
        <xdr:cNvSpPr txBox="1"/>
      </xdr:nvSpPr>
      <xdr:spPr>
        <a:xfrm>
          <a:off x="10302240" y="13970000"/>
          <a:ext cx="2072640" cy="45720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FFFF00"/>
              </a:solidFill>
            </a:rPr>
            <a:t>世界の第</a:t>
          </a:r>
          <a:r>
            <a:rPr kumimoji="1" lang="en-US" altLang="ja-JP" sz="1800">
              <a:solidFill>
                <a:srgbClr val="FFFF00"/>
              </a:solidFill>
            </a:rPr>
            <a:t>6</a:t>
          </a:r>
          <a:r>
            <a:rPr kumimoji="1" lang="ja-JP" altLang="en-US" sz="1800">
              <a:solidFill>
                <a:srgbClr val="FFFF00"/>
              </a:solidFill>
            </a:rPr>
            <a:t>波 </a:t>
          </a:r>
          <a:r>
            <a:rPr kumimoji="1" lang="en-US" altLang="ja-JP" sz="1800">
              <a:solidFill>
                <a:srgbClr val="FFFF00"/>
              </a:solidFill>
            </a:rPr>
            <a:t>BA5</a:t>
          </a:r>
          <a:endParaRPr kumimoji="1" lang="ja-JP" altLang="en-US" sz="1800">
            <a:solidFill>
              <a:srgbClr val="FFFF00"/>
            </a:solidFill>
          </a:endParaRPr>
        </a:p>
      </xdr:txBody>
    </xdr:sp>
    <xdr:clientData/>
  </xdr:twoCellAnchor>
  <xdr:twoCellAnchor editAs="oneCell">
    <xdr:from>
      <xdr:col>4</xdr:col>
      <xdr:colOff>1016000</xdr:colOff>
      <xdr:row>28</xdr:row>
      <xdr:rowOff>233680</xdr:rowOff>
    </xdr:from>
    <xdr:to>
      <xdr:col>4</xdr:col>
      <xdr:colOff>1223282</xdr:colOff>
      <xdr:row>29</xdr:row>
      <xdr:rowOff>235737</xdr:rowOff>
    </xdr:to>
    <xdr:pic>
      <xdr:nvPicPr>
        <xdr:cNvPr id="33" name="図 32">
          <a:extLst>
            <a:ext uri="{FF2B5EF4-FFF2-40B4-BE49-F238E27FC236}">
              <a16:creationId xmlns:a16="http://schemas.microsoft.com/office/drawing/2014/main" id="{EEE67535-6C3A-48BB-8C55-438C7C17FC1F}"/>
            </a:ext>
          </a:extLst>
        </xdr:cNvPr>
        <xdr:cNvPicPr>
          <a:picLocks noChangeAspect="1"/>
        </xdr:cNvPicPr>
      </xdr:nvPicPr>
      <xdr:blipFill>
        <a:blip xmlns:r="http://schemas.openxmlformats.org/officeDocument/2006/relationships" r:embed="rId6" cstate="email">
          <a:extLst>
            <a:ext uri="{28A0092B-C50C-407E-A947-70E740481C1C}">
              <a14:useLocalDpi xmlns:a14="http://schemas.microsoft.com/office/drawing/2010/main"/>
            </a:ext>
          </a:extLst>
        </a:blip>
        <a:stretch>
          <a:fillRect/>
        </a:stretch>
      </xdr:blipFill>
      <xdr:spPr>
        <a:xfrm>
          <a:off x="5811520" y="14721840"/>
          <a:ext cx="207282" cy="286537"/>
        </a:xfrm>
        <a:prstGeom prst="rect">
          <a:avLst/>
        </a:prstGeom>
      </xdr:spPr>
    </xdr:pic>
    <xdr:clientData/>
  </xdr:twoCellAnchor>
  <xdr:twoCellAnchor>
    <xdr:from>
      <xdr:col>8</xdr:col>
      <xdr:colOff>0</xdr:colOff>
      <xdr:row>33</xdr:row>
      <xdr:rowOff>20320</xdr:rowOff>
    </xdr:from>
    <xdr:to>
      <xdr:col>9</xdr:col>
      <xdr:colOff>406400</xdr:colOff>
      <xdr:row>39</xdr:row>
      <xdr:rowOff>254000</xdr:rowOff>
    </xdr:to>
    <xdr:sp macro="" textlink="">
      <xdr:nvSpPr>
        <xdr:cNvPr id="32" name="右大かっこ 31">
          <a:extLst>
            <a:ext uri="{FF2B5EF4-FFF2-40B4-BE49-F238E27FC236}">
              <a16:creationId xmlns:a16="http://schemas.microsoft.com/office/drawing/2014/main" id="{24555815-A3D9-4279-927D-CF7B8FA48425}"/>
            </a:ext>
          </a:extLst>
        </xdr:cNvPr>
        <xdr:cNvSpPr/>
      </xdr:nvSpPr>
      <xdr:spPr>
        <a:xfrm rot="16200000">
          <a:off x="9331960" y="14635480"/>
          <a:ext cx="1879600" cy="1706880"/>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xdr:from>
      <xdr:col>9</xdr:col>
      <xdr:colOff>558800</xdr:colOff>
      <xdr:row>37</xdr:row>
      <xdr:rowOff>40640</xdr:rowOff>
    </xdr:from>
    <xdr:to>
      <xdr:col>10</xdr:col>
      <xdr:colOff>274320</xdr:colOff>
      <xdr:row>38</xdr:row>
      <xdr:rowOff>10160</xdr:rowOff>
    </xdr:to>
    <xdr:cxnSp macro="">
      <xdr:nvCxnSpPr>
        <xdr:cNvPr id="16" name="直線矢印コネクタ 15">
          <a:extLst>
            <a:ext uri="{FF2B5EF4-FFF2-40B4-BE49-F238E27FC236}">
              <a16:creationId xmlns:a16="http://schemas.microsoft.com/office/drawing/2014/main" id="{D5D22478-656B-A4DE-5825-D7EA3B4F460F}"/>
            </a:ext>
          </a:extLst>
        </xdr:cNvPr>
        <xdr:cNvCxnSpPr/>
      </xdr:nvCxnSpPr>
      <xdr:spPr>
        <a:xfrm flipV="1">
          <a:off x="11277600" y="15666720"/>
          <a:ext cx="619760" cy="243840"/>
        </a:xfrm>
        <a:prstGeom prst="straightConnector1">
          <a:avLst/>
        </a:prstGeom>
        <a:ln w="57150">
          <a:solidFill>
            <a:srgbClr val="FFFF00"/>
          </a:solidFill>
          <a:tailEnd type="triangle"/>
        </a:ln>
      </xdr:spPr>
      <xdr:style>
        <a:lnRef idx="2">
          <a:schemeClr val="accent6"/>
        </a:lnRef>
        <a:fillRef idx="0">
          <a:schemeClr val="accent6"/>
        </a:fillRef>
        <a:effectRef idx="1">
          <a:schemeClr val="accent6"/>
        </a:effectRef>
        <a:fontRef idx="minor">
          <a:schemeClr val="tx1"/>
        </a:fontRef>
      </xdr:style>
    </xdr:cxnSp>
    <xdr:clientData/>
  </xdr:twoCellAnchor>
  <xdr:twoCellAnchor>
    <xdr:from>
      <xdr:col>9</xdr:col>
      <xdr:colOff>568960</xdr:colOff>
      <xdr:row>39</xdr:row>
      <xdr:rowOff>0</xdr:rowOff>
    </xdr:from>
    <xdr:to>
      <xdr:col>10</xdr:col>
      <xdr:colOff>589280</xdr:colOff>
      <xdr:row>40</xdr:row>
      <xdr:rowOff>50800</xdr:rowOff>
    </xdr:to>
    <xdr:sp macro="" textlink="">
      <xdr:nvSpPr>
        <xdr:cNvPr id="9" name="テキスト ボックス 8">
          <a:extLst>
            <a:ext uri="{FF2B5EF4-FFF2-40B4-BE49-F238E27FC236}">
              <a16:creationId xmlns:a16="http://schemas.microsoft.com/office/drawing/2014/main" id="{FA59F0E6-A4F4-F91A-DB96-F976E11B8457}"/>
            </a:ext>
          </a:extLst>
        </xdr:cNvPr>
        <xdr:cNvSpPr txBox="1"/>
      </xdr:nvSpPr>
      <xdr:spPr>
        <a:xfrm>
          <a:off x="11287760" y="16174720"/>
          <a:ext cx="924560" cy="325120"/>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chemeClr val="bg1"/>
              </a:solidFill>
            </a:rPr>
            <a:t>第六波</a:t>
          </a:r>
        </a:p>
      </xdr:txBody>
    </xdr:sp>
    <xdr:clientData/>
  </xdr:twoCellAnchor>
  <xdr:twoCellAnchor editAs="oneCell">
    <xdr:from>
      <xdr:col>1</xdr:col>
      <xdr:colOff>1209040</xdr:colOff>
      <xdr:row>0</xdr:row>
      <xdr:rowOff>365760</xdr:rowOff>
    </xdr:from>
    <xdr:to>
      <xdr:col>5</xdr:col>
      <xdr:colOff>473217</xdr:colOff>
      <xdr:row>2</xdr:row>
      <xdr:rowOff>3281679</xdr:rowOff>
    </xdr:to>
    <xdr:pic>
      <xdr:nvPicPr>
        <xdr:cNvPr id="19" name="図 18">
          <a:extLst>
            <a:ext uri="{FF2B5EF4-FFF2-40B4-BE49-F238E27FC236}">
              <a16:creationId xmlns:a16="http://schemas.microsoft.com/office/drawing/2014/main" id="{7E9E9899-AB26-8B64-2E13-8692B3AC7286}"/>
            </a:ext>
          </a:extLst>
        </xdr:cNvPr>
        <xdr:cNvPicPr>
          <a:picLocks noChangeAspect="1"/>
        </xdr:cNvPicPr>
      </xdr:nvPicPr>
      <xdr:blipFill>
        <a:blip xmlns:r="http://schemas.openxmlformats.org/officeDocument/2006/relationships" r:embed="rId7" cstate="email">
          <a:extLst>
            <a:ext uri="{28A0092B-C50C-407E-A947-70E740481C1C}">
              <a14:useLocalDpi xmlns:a14="http://schemas.microsoft.com/office/drawing/2010/main"/>
            </a:ext>
          </a:extLst>
        </a:blip>
        <a:stretch>
          <a:fillRect/>
        </a:stretch>
      </xdr:blipFill>
      <xdr:spPr>
        <a:xfrm>
          <a:off x="2082800" y="365760"/>
          <a:ext cx="4516897" cy="3708399"/>
        </a:xfrm>
        <a:prstGeom prst="rect">
          <a:avLst/>
        </a:prstGeom>
      </xdr:spPr>
    </xdr:pic>
    <xdr:clientData/>
  </xdr:twoCellAnchor>
  <xdr:twoCellAnchor editAs="oneCell">
    <xdr:from>
      <xdr:col>5</xdr:col>
      <xdr:colOff>558800</xdr:colOff>
      <xdr:row>0</xdr:row>
      <xdr:rowOff>375920</xdr:rowOff>
    </xdr:from>
    <xdr:to>
      <xdr:col>8</xdr:col>
      <xdr:colOff>686912</xdr:colOff>
      <xdr:row>2</xdr:row>
      <xdr:rowOff>97862</xdr:rowOff>
    </xdr:to>
    <xdr:pic>
      <xdr:nvPicPr>
        <xdr:cNvPr id="23" name="図 22">
          <a:extLst>
            <a:ext uri="{FF2B5EF4-FFF2-40B4-BE49-F238E27FC236}">
              <a16:creationId xmlns:a16="http://schemas.microsoft.com/office/drawing/2014/main" id="{B9E1364F-868C-27A3-7EA5-B57C762E86D0}"/>
            </a:ext>
          </a:extLst>
        </xdr:cNvPr>
        <xdr:cNvPicPr>
          <a:picLocks noChangeAspect="1"/>
        </xdr:cNvPicPr>
      </xdr:nvPicPr>
      <xdr:blipFill>
        <a:blip xmlns:r="http://schemas.openxmlformats.org/officeDocument/2006/relationships" r:embed="rId8"/>
        <a:stretch>
          <a:fillRect/>
        </a:stretch>
      </xdr:blipFill>
      <xdr:spPr>
        <a:xfrm>
          <a:off x="6685280" y="375920"/>
          <a:ext cx="3419952" cy="51442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13335</xdr:rowOff>
    </xdr:from>
    <xdr:to>
      <xdr:col>2</xdr:col>
      <xdr:colOff>470535</xdr:colOff>
      <xdr:row>0</xdr:row>
      <xdr:rowOff>230505</xdr:rowOff>
    </xdr:to>
    <xdr:pic>
      <xdr:nvPicPr>
        <xdr:cNvPr id="2" name="図 1" descr="感染症・食中毒情報">
          <a:extLst>
            <a:ext uri="{FF2B5EF4-FFF2-40B4-BE49-F238E27FC236}">
              <a16:creationId xmlns:a16="http://schemas.microsoft.com/office/drawing/2014/main" id="{E085B89B-5E14-41DB-8A4F-5FB14AD3B791}"/>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76200" y="13335"/>
          <a:ext cx="2306955" cy="21717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0</xdr:colOff>
      <xdr:row>34</xdr:row>
      <xdr:rowOff>0</xdr:rowOff>
    </xdr:from>
    <xdr:ext cx="47625" cy="9525"/>
    <xdr:pic>
      <xdr:nvPicPr>
        <xdr:cNvPr id="2" name="図 4" descr="http://www1.pref.shimane.lg.jp/contents/kansen/dis/zensu/sp.gif">
          <a:extLst>
            <a:ext uri="{FF2B5EF4-FFF2-40B4-BE49-F238E27FC236}">
              <a16:creationId xmlns:a16="http://schemas.microsoft.com/office/drawing/2014/main" id="{983735D9-D01C-4784-9FC6-2FDFCCD6D66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5699760"/>
          <a:ext cx="47625" cy="9525"/>
        </a:xfrm>
        <a:prstGeom prst="rect">
          <a:avLst/>
        </a:prstGeom>
        <a:noFill/>
        <a:ln w="9525">
          <a:noFill/>
          <a:miter lim="800000"/>
          <a:headEnd/>
          <a:tailEnd/>
        </a:ln>
      </xdr:spPr>
    </xdr:pic>
    <xdr:clientData/>
  </xdr:oneCellAnchor>
  <xdr:twoCellAnchor>
    <xdr:from>
      <xdr:col>6</xdr:col>
      <xdr:colOff>457199</xdr:colOff>
      <xdr:row>22</xdr:row>
      <xdr:rowOff>66675</xdr:rowOff>
    </xdr:from>
    <xdr:to>
      <xdr:col>9</xdr:col>
      <xdr:colOff>447674</xdr:colOff>
      <xdr:row>24</xdr:row>
      <xdr:rowOff>811</xdr:rowOff>
    </xdr:to>
    <xdr:sp macro="" textlink="">
      <xdr:nvSpPr>
        <xdr:cNvPr id="3" name="テキスト ボックス 2">
          <a:extLst>
            <a:ext uri="{FF2B5EF4-FFF2-40B4-BE49-F238E27FC236}">
              <a16:creationId xmlns:a16="http://schemas.microsoft.com/office/drawing/2014/main" id="{AD1C65E8-7A90-4452-B4A2-B25C11F82174}"/>
            </a:ext>
          </a:extLst>
        </xdr:cNvPr>
        <xdr:cNvSpPr txBox="1"/>
      </xdr:nvSpPr>
      <xdr:spPr>
        <a:xfrm>
          <a:off x="4160519" y="3754755"/>
          <a:ext cx="1842135" cy="269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Ｈ２９／８月は非常に多かった</a:t>
          </a:r>
        </a:p>
      </xdr:txBody>
    </xdr:sp>
    <xdr:clientData/>
  </xdr:twoCellAnchor>
  <xdr:twoCellAnchor>
    <xdr:from>
      <xdr:col>21</xdr:col>
      <xdr:colOff>95250</xdr:colOff>
      <xdr:row>14</xdr:row>
      <xdr:rowOff>0</xdr:rowOff>
    </xdr:from>
    <xdr:to>
      <xdr:col>24</xdr:col>
      <xdr:colOff>851</xdr:colOff>
      <xdr:row>20</xdr:row>
      <xdr:rowOff>90488</xdr:rowOff>
    </xdr:to>
    <xdr:cxnSp macro="">
      <xdr:nvCxnSpPr>
        <xdr:cNvPr id="4" name="直線矢印コネクタ 3">
          <a:extLst>
            <a:ext uri="{FF2B5EF4-FFF2-40B4-BE49-F238E27FC236}">
              <a16:creationId xmlns:a16="http://schemas.microsoft.com/office/drawing/2014/main" id="{11827319-2040-4CEC-A1FE-B4FC11AC2EE6}"/>
            </a:ext>
          </a:extLst>
        </xdr:cNvPr>
        <xdr:cNvCxnSpPr>
          <a:stCxn id="5" idx="1"/>
        </xdr:cNvCxnSpPr>
      </xdr:nvCxnSpPr>
      <xdr:spPr>
        <a:xfrm flipV="1">
          <a:off x="13056870" y="2346960"/>
          <a:ext cx="1757261" cy="1096328"/>
        </a:xfrm>
        <a:prstGeom prst="straightConnector1">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21</xdr:col>
      <xdr:colOff>95250</xdr:colOff>
      <xdr:row>18</xdr:row>
      <xdr:rowOff>95250</xdr:rowOff>
    </xdr:from>
    <xdr:to>
      <xdr:col>27</xdr:col>
      <xdr:colOff>171450</xdr:colOff>
      <xdr:row>22</xdr:row>
      <xdr:rowOff>28575</xdr:rowOff>
    </xdr:to>
    <xdr:sp macro="" textlink="">
      <xdr:nvSpPr>
        <xdr:cNvPr id="5" name="テキスト ボックス 4">
          <a:extLst>
            <a:ext uri="{FF2B5EF4-FFF2-40B4-BE49-F238E27FC236}">
              <a16:creationId xmlns:a16="http://schemas.microsoft.com/office/drawing/2014/main" id="{AFC911BB-E012-42D7-A04A-CBF8F2411314}"/>
            </a:ext>
          </a:extLst>
        </xdr:cNvPr>
        <xdr:cNvSpPr txBox="1"/>
      </xdr:nvSpPr>
      <xdr:spPr>
        <a:xfrm>
          <a:off x="13056870" y="3112770"/>
          <a:ext cx="3779520" cy="6038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a:effectLst/>
            </a:rPr>
            <a:t>2011</a:t>
          </a:r>
          <a:r>
            <a:rPr lang="ja-JP" altLang="en-US" sz="800">
              <a:effectLst/>
            </a:rPr>
            <a:t>年</a:t>
          </a:r>
          <a:r>
            <a:rPr lang="en-US" altLang="ja-JP" sz="800">
              <a:effectLst/>
            </a:rPr>
            <a:t>8</a:t>
          </a:r>
          <a:r>
            <a:rPr lang="ja-JP" altLang="en-US" sz="800">
              <a:effectLst/>
            </a:rPr>
            <a:t>月に外食チェーン店が原因とされた赤痢菌</a:t>
          </a:r>
          <a:r>
            <a:rPr lang="en-US" altLang="ja-JP" sz="800" i="1">
              <a:effectLst/>
            </a:rPr>
            <a:t>Shigella sonnei</a:t>
          </a:r>
          <a:r>
            <a:rPr lang="ja-JP" altLang="en-US" sz="800">
              <a:effectLst/>
            </a:rPr>
            <a:t>の広域集団感染事例が青森県、宮城県、山形県、福島県において発生した。本事例は、それとほぼ同時期に発生しておりその関連性が強く疑われた事例である。</a:t>
          </a:r>
          <a:endParaRPr kumimoji="1" lang="ja-JP" altLang="en-US" sz="800"/>
        </a:p>
      </xdr:txBody>
    </xdr:sp>
    <xdr:clientData/>
  </xdr:twoCellAnchor>
  <xdr:twoCellAnchor>
    <xdr:from>
      <xdr:col>25</xdr:col>
      <xdr:colOff>219075</xdr:colOff>
      <xdr:row>10</xdr:row>
      <xdr:rowOff>9525</xdr:rowOff>
    </xdr:from>
    <xdr:to>
      <xdr:col>31</xdr:col>
      <xdr:colOff>613410</xdr:colOff>
      <xdr:row>14</xdr:row>
      <xdr:rowOff>0</xdr:rowOff>
    </xdr:to>
    <xdr:grpSp>
      <xdr:nvGrpSpPr>
        <xdr:cNvPr id="6" name="グループ化 8580">
          <a:extLst>
            <a:ext uri="{FF2B5EF4-FFF2-40B4-BE49-F238E27FC236}">
              <a16:creationId xmlns:a16="http://schemas.microsoft.com/office/drawing/2014/main" id="{304C5CC6-7E4D-4A1F-A280-88CA6FFD93A4}"/>
            </a:ext>
          </a:extLst>
        </xdr:cNvPr>
        <xdr:cNvGrpSpPr>
          <a:grpSpLocks/>
        </xdr:cNvGrpSpPr>
      </xdr:nvGrpSpPr>
      <xdr:grpSpPr bwMode="auto">
        <a:xfrm>
          <a:off x="11851735" y="2125291"/>
          <a:ext cx="3474760" cy="898390"/>
          <a:chOff x="13125451" y="1438276"/>
          <a:chExt cx="3733799" cy="628650"/>
        </a:xfrm>
      </xdr:grpSpPr>
      <xdr:sp macro="" textlink="">
        <xdr:nvSpPr>
          <xdr:cNvPr id="7" name="テキスト ボックス 6">
            <a:extLst>
              <a:ext uri="{FF2B5EF4-FFF2-40B4-BE49-F238E27FC236}">
                <a16:creationId xmlns:a16="http://schemas.microsoft.com/office/drawing/2014/main" id="{6E493F21-878D-4129-9B26-0400B414624E}"/>
              </a:ext>
            </a:extLst>
          </xdr:cNvPr>
          <xdr:cNvSpPr txBox="1"/>
        </xdr:nvSpPr>
        <xdr:spPr>
          <a:xfrm>
            <a:off x="14969416" y="1438276"/>
            <a:ext cx="1889834"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b="1">
                <a:solidFill>
                  <a:schemeClr val="dk1"/>
                </a:solidFill>
                <a:effectLst/>
                <a:latin typeface="+mn-lt"/>
                <a:ea typeface="+mn-ea"/>
                <a:cs typeface="+mn-cs"/>
              </a:rPr>
              <a:t>2018</a:t>
            </a:r>
            <a:r>
              <a:rPr lang="ja-JP" altLang="en-US" sz="800" b="1">
                <a:solidFill>
                  <a:schemeClr val="dk1"/>
                </a:solidFill>
                <a:effectLst/>
                <a:latin typeface="+mn-lt"/>
                <a:ea typeface="+mn-ea"/>
                <a:cs typeface="+mn-cs"/>
              </a:rPr>
              <a:t>年</a:t>
            </a:r>
            <a:r>
              <a:rPr lang="en-US" altLang="ja-JP" sz="800" b="1">
                <a:solidFill>
                  <a:schemeClr val="dk1"/>
                </a:solidFill>
                <a:effectLst/>
                <a:latin typeface="+mn-lt"/>
                <a:ea typeface="+mn-ea"/>
                <a:cs typeface="+mn-cs"/>
              </a:rPr>
              <a:t>10</a:t>
            </a:r>
            <a:r>
              <a:rPr lang="ja-JP" altLang="en-US" sz="800" b="1">
                <a:solidFill>
                  <a:schemeClr val="dk1"/>
                </a:solidFill>
                <a:effectLst/>
                <a:latin typeface="+mn-lt"/>
                <a:ea typeface="+mn-ea"/>
                <a:cs typeface="+mn-cs"/>
              </a:rPr>
              <a:t>月</a:t>
            </a:r>
            <a:r>
              <a:rPr lang="en-US" altLang="ja-JP" sz="800">
                <a:solidFill>
                  <a:schemeClr val="dk1"/>
                </a:solidFill>
                <a:effectLst/>
                <a:latin typeface="+mn-lt"/>
                <a:ea typeface="+mn-ea"/>
                <a:cs typeface="+mn-cs"/>
              </a:rPr>
              <a:t>3</a:t>
            </a:r>
            <a:r>
              <a:rPr lang="ja-JP" altLang="en-US" sz="800">
                <a:solidFill>
                  <a:schemeClr val="dk1"/>
                </a:solidFill>
                <a:effectLst/>
                <a:latin typeface="+mn-lt"/>
                <a:ea typeface="+mn-ea"/>
                <a:cs typeface="+mn-cs"/>
              </a:rPr>
              <a:t>日、山梨県内の宿坊を利用した</a:t>
            </a:r>
            <a:r>
              <a:rPr lang="en-US" altLang="ja-JP" sz="800">
                <a:solidFill>
                  <a:schemeClr val="dk1"/>
                </a:solidFill>
                <a:effectLst/>
                <a:latin typeface="+mn-lt"/>
                <a:ea typeface="+mn-ea"/>
                <a:cs typeface="+mn-cs"/>
              </a:rPr>
              <a:t>2</a:t>
            </a:r>
            <a:r>
              <a:rPr lang="ja-JP" altLang="en-US" sz="800">
                <a:solidFill>
                  <a:schemeClr val="dk1"/>
                </a:solidFill>
                <a:effectLst/>
                <a:latin typeface="+mn-lt"/>
                <a:ea typeface="+mn-ea"/>
                <a:cs typeface="+mn-cs"/>
              </a:rPr>
              <a:t>グループ</a:t>
            </a:r>
            <a:r>
              <a:rPr lang="en-US" altLang="ja-JP" sz="800">
                <a:solidFill>
                  <a:schemeClr val="dk1"/>
                </a:solidFill>
                <a:effectLst/>
                <a:latin typeface="+mn-lt"/>
                <a:ea typeface="+mn-ea"/>
                <a:cs typeface="+mn-cs"/>
              </a:rPr>
              <a:t>42</a:t>
            </a:r>
            <a:r>
              <a:rPr lang="ja-JP" altLang="en-US" sz="800">
                <a:solidFill>
                  <a:schemeClr val="dk1"/>
                </a:solidFill>
                <a:effectLst/>
                <a:latin typeface="+mn-lt"/>
                <a:ea typeface="+mn-ea"/>
                <a:cs typeface="+mn-cs"/>
              </a:rPr>
              <a:t>名が</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にかかりました。使用水や従事者からは</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菌が検出されておらず現在のところ感染源は不明です。 </a:t>
            </a:r>
            <a:endParaRPr kumimoji="1" lang="ja-JP" altLang="en-US" sz="800"/>
          </a:p>
        </xdr:txBody>
      </xdr:sp>
      <xdr:cxnSp macro="">
        <xdr:nvCxnSpPr>
          <xdr:cNvPr id="8" name="直線矢印コネクタ 7">
            <a:extLst>
              <a:ext uri="{FF2B5EF4-FFF2-40B4-BE49-F238E27FC236}">
                <a16:creationId xmlns:a16="http://schemas.microsoft.com/office/drawing/2014/main" id="{C9725314-141E-4210-BCD3-EAA8F3C6C931}"/>
              </a:ext>
            </a:extLst>
          </xdr:cNvPr>
          <xdr:cNvCxnSpPr/>
        </xdr:nvCxnSpPr>
        <xdr:spPr>
          <a:xfrm flipH="1">
            <a:off x="13125451" y="1560740"/>
            <a:ext cx="1853139" cy="24493"/>
          </a:xfrm>
          <a:prstGeom prst="straightConnector1">
            <a:avLst/>
          </a:prstGeom>
          <a:ln>
            <a:solidFill>
              <a:schemeClr val="accent3"/>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388620</xdr:colOff>
      <xdr:row>11</xdr:row>
      <xdr:rowOff>129541</xdr:rowOff>
    </xdr:from>
    <xdr:to>
      <xdr:col>13</xdr:col>
      <xdr:colOff>447675</xdr:colOff>
      <xdr:row>21</xdr:row>
      <xdr:rowOff>190501</xdr:rowOff>
    </xdr:to>
    <xdr:grpSp>
      <xdr:nvGrpSpPr>
        <xdr:cNvPr id="9" name="グループ化 8584">
          <a:extLst>
            <a:ext uri="{FF2B5EF4-FFF2-40B4-BE49-F238E27FC236}">
              <a16:creationId xmlns:a16="http://schemas.microsoft.com/office/drawing/2014/main" id="{B68A6A49-4AA4-4910-ACB2-781E4894FDA3}"/>
            </a:ext>
          </a:extLst>
        </xdr:cNvPr>
        <xdr:cNvGrpSpPr>
          <a:grpSpLocks/>
        </xdr:cNvGrpSpPr>
      </xdr:nvGrpSpPr>
      <xdr:grpSpPr bwMode="auto">
        <a:xfrm>
          <a:off x="4125663" y="2472286"/>
          <a:ext cx="2369374" cy="1260704"/>
          <a:chOff x="4514850" y="1800225"/>
          <a:chExt cx="2619375" cy="1809750"/>
        </a:xfrm>
      </xdr:grpSpPr>
      <xdr:sp macro="" textlink="">
        <xdr:nvSpPr>
          <xdr:cNvPr id="10" name="テキスト ボックス 9">
            <a:extLst>
              <a:ext uri="{FF2B5EF4-FFF2-40B4-BE49-F238E27FC236}">
                <a16:creationId xmlns:a16="http://schemas.microsoft.com/office/drawing/2014/main" id="{66C9EE18-919E-4B7F-88EB-99B9E14B7D20}"/>
              </a:ext>
            </a:extLst>
          </xdr:cNvPr>
          <xdr:cNvSpPr txBox="1"/>
        </xdr:nvSpPr>
        <xdr:spPr>
          <a:xfrm>
            <a:off x="4714875" y="2981325"/>
            <a:ext cx="2419350" cy="628650"/>
          </a:xfrm>
          <a:prstGeom prst="rect">
            <a:avLst/>
          </a:prstGeom>
          <a:solidFill>
            <a:schemeClr val="lt1"/>
          </a:solidFill>
          <a:ln w="9525" cmpd="sng">
            <a:solidFill>
              <a:schemeClr val="accent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a:effectLst/>
              </a:rPr>
              <a:t>埼玉県と群馬県の総菜店で販売されたポテトサラダを食べた人が腸管出血性大腸菌</a:t>
            </a:r>
            <a:r>
              <a:rPr lang="en-US" altLang="ja-JP" sz="800">
                <a:effectLst/>
              </a:rPr>
              <a:t>O157</a:t>
            </a:r>
            <a:r>
              <a:rPr lang="ja-JP" altLang="en-US" sz="800">
                <a:effectLst/>
              </a:rPr>
              <a:t>に感染した、という集団食中毒に関するニュースが</a:t>
            </a:r>
            <a:r>
              <a:rPr lang="en-US" altLang="ja-JP" sz="800">
                <a:effectLst/>
              </a:rPr>
              <a:t>2017</a:t>
            </a:r>
            <a:r>
              <a:rPr lang="ja-JP" altLang="en-US" sz="800">
                <a:effectLst/>
              </a:rPr>
              <a:t>年</a:t>
            </a:r>
            <a:r>
              <a:rPr lang="en-US" altLang="ja-JP" sz="800">
                <a:effectLst/>
              </a:rPr>
              <a:t>8</a:t>
            </a:r>
            <a:r>
              <a:rPr lang="ja-JP" altLang="en-US" sz="800">
                <a:effectLst/>
              </a:rPr>
              <a:t>月</a:t>
            </a:r>
            <a:r>
              <a:rPr lang="en-US" altLang="ja-JP" sz="800">
                <a:effectLst/>
              </a:rPr>
              <a:t>21</a:t>
            </a:r>
            <a:r>
              <a:rPr lang="ja-JP" altLang="en-US" sz="800">
                <a:effectLst/>
              </a:rPr>
              <a:t>日以降、新聞やテレビで取り上げられました。</a:t>
            </a:r>
            <a:endParaRPr kumimoji="1" lang="ja-JP" altLang="en-US" sz="800"/>
          </a:p>
        </xdr:txBody>
      </xdr:sp>
      <xdr:cxnSp macro="">
        <xdr:nvCxnSpPr>
          <xdr:cNvPr id="11" name="直線矢印コネクタ 10">
            <a:extLst>
              <a:ext uri="{FF2B5EF4-FFF2-40B4-BE49-F238E27FC236}">
                <a16:creationId xmlns:a16="http://schemas.microsoft.com/office/drawing/2014/main" id="{8DC5A893-C479-43A5-90A5-9D97E7F68062}"/>
              </a:ext>
            </a:extLst>
          </xdr:cNvPr>
          <xdr:cNvCxnSpPr/>
        </xdr:nvCxnSpPr>
        <xdr:spPr>
          <a:xfrm flipH="1" flipV="1">
            <a:off x="4514850" y="1800225"/>
            <a:ext cx="114300" cy="1190625"/>
          </a:xfrm>
          <a:prstGeom prst="straightConnector1">
            <a:avLst/>
          </a:prstGeom>
          <a:ln>
            <a:solidFill>
              <a:schemeClr val="accent2">
                <a:lumMod val="75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152400</xdr:colOff>
      <xdr:row>14</xdr:row>
      <xdr:rowOff>0</xdr:rowOff>
    </xdr:from>
    <xdr:to>
      <xdr:col>9</xdr:col>
      <xdr:colOff>68580</xdr:colOff>
      <xdr:row>21</xdr:row>
      <xdr:rowOff>190500</xdr:rowOff>
    </xdr:to>
    <xdr:grpSp>
      <xdr:nvGrpSpPr>
        <xdr:cNvPr id="12" name="グループ化 8588">
          <a:extLst>
            <a:ext uri="{FF2B5EF4-FFF2-40B4-BE49-F238E27FC236}">
              <a16:creationId xmlns:a16="http://schemas.microsoft.com/office/drawing/2014/main" id="{4DEBAEA0-A2A2-4B65-9003-317797C520FF}"/>
            </a:ext>
          </a:extLst>
        </xdr:cNvPr>
        <xdr:cNvGrpSpPr>
          <a:grpSpLocks/>
        </xdr:cNvGrpSpPr>
      </xdr:nvGrpSpPr>
      <xdr:grpSpPr bwMode="auto">
        <a:xfrm>
          <a:off x="2503251" y="3023681"/>
          <a:ext cx="1764435" cy="709308"/>
          <a:chOff x="2697628" y="2705100"/>
          <a:chExt cx="1969622" cy="904876"/>
        </a:xfrm>
      </xdr:grpSpPr>
      <xdr:sp macro="" textlink="">
        <xdr:nvSpPr>
          <xdr:cNvPr id="13" name="テキスト ボックス 12">
            <a:extLst>
              <a:ext uri="{FF2B5EF4-FFF2-40B4-BE49-F238E27FC236}">
                <a16:creationId xmlns:a16="http://schemas.microsoft.com/office/drawing/2014/main" id="{BAB727EC-4F72-40D7-997B-3E705FFAD85F}"/>
              </a:ext>
            </a:extLst>
          </xdr:cNvPr>
          <xdr:cNvSpPr txBox="1"/>
        </xdr:nvSpPr>
        <xdr:spPr>
          <a:xfrm>
            <a:off x="2697628" y="2962275"/>
            <a:ext cx="1969622" cy="647701"/>
          </a:xfrm>
          <a:prstGeom prst="rect">
            <a:avLst/>
          </a:prstGeom>
          <a:solidFill>
            <a:schemeClr val="lt1"/>
          </a:solidFill>
          <a:ln w="9525" cmpd="sng">
            <a:solidFill>
              <a:schemeClr val="accent3">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u="none"/>
              <a:t>岩井食品：</a:t>
            </a:r>
            <a:r>
              <a:rPr lang="ja-JP" altLang="ja-JP" sz="800" b="0" u="none">
                <a:solidFill>
                  <a:sysClr val="windowText" lastClr="000000"/>
                </a:solidFill>
              </a:rPr>
              <a:t>白菜の浅漬け製品「白菜きりづけ」による</a:t>
            </a:r>
            <a:r>
              <a:rPr lang="ja-JP" altLang="ja-JP" sz="800" b="0" u="none">
                <a:solidFill>
                  <a:sysClr val="windowText" lastClr="000000"/>
                </a:solidFill>
                <a:hlinkClick xmlns:r="http://schemas.openxmlformats.org/officeDocument/2006/relationships" r:id=""/>
              </a:rPr>
              <a:t>病原性大腸菌</a:t>
            </a:r>
            <a:r>
              <a:rPr lang="ja-JP" altLang="ja-JP" sz="800" b="0" u="none">
                <a:solidFill>
                  <a:sysClr val="windowText" lastClr="000000"/>
                </a:solidFill>
              </a:rPr>
              <a:t>の集団</a:t>
            </a:r>
            <a:r>
              <a:rPr lang="ja-JP" altLang="ja-JP" sz="800" b="0" u="none">
                <a:solidFill>
                  <a:sysClr val="windowText" lastClr="000000"/>
                </a:solidFill>
                <a:hlinkClick xmlns:r="http://schemas.openxmlformats.org/officeDocument/2006/relationships" r:id=""/>
              </a:rPr>
              <a:t>食中毒</a:t>
            </a:r>
            <a:r>
              <a:rPr lang="ja-JP" altLang="ja-JP" sz="800" b="0" u="none">
                <a:solidFill>
                  <a:sysClr val="windowText" lastClr="000000"/>
                </a:solidFill>
              </a:rPr>
              <a:t>事件が発生し、最終的に169人が発症</a:t>
            </a:r>
            <a:r>
              <a:rPr lang="ja-JP" altLang="ja-JP" sz="800" b="0" u="none" baseline="30000">
                <a:solidFill>
                  <a:sysClr val="windowText" lastClr="000000"/>
                </a:solidFill>
                <a:hlinkClick xmlns:r="http://schemas.openxmlformats.org/officeDocument/2006/relationships" r:id=""/>
              </a:rPr>
              <a:t>[8]</a:t>
            </a:r>
            <a:r>
              <a:rPr lang="ja-JP" altLang="ja-JP" sz="800" b="0" u="none">
                <a:solidFill>
                  <a:sysClr val="windowText" lastClr="000000"/>
                </a:solidFill>
              </a:rPr>
              <a:t>、8人が死亡する事態</a:t>
            </a:r>
            <a:endParaRPr kumimoji="1" lang="ja-JP" altLang="en-US" sz="800" b="0" u="none">
              <a:solidFill>
                <a:sysClr val="windowText" lastClr="000000"/>
              </a:solidFill>
            </a:endParaRPr>
          </a:p>
        </xdr:txBody>
      </xdr:sp>
      <xdr:cxnSp macro="">
        <xdr:nvCxnSpPr>
          <xdr:cNvPr id="14" name="直線矢印コネクタ 13">
            <a:extLst>
              <a:ext uri="{FF2B5EF4-FFF2-40B4-BE49-F238E27FC236}">
                <a16:creationId xmlns:a16="http://schemas.microsoft.com/office/drawing/2014/main" id="{56975EFF-B2FD-4E23-BF8F-8BF5AD6E8F59}"/>
              </a:ext>
            </a:extLst>
          </xdr:cNvPr>
          <xdr:cNvCxnSpPr/>
        </xdr:nvCxnSpPr>
        <xdr:spPr>
          <a:xfrm flipV="1">
            <a:off x="4191000" y="2705100"/>
            <a:ext cx="190500" cy="228600"/>
          </a:xfrm>
          <a:prstGeom prst="straightConnector1">
            <a:avLst/>
          </a:prstGeom>
          <a:ln>
            <a:solidFill>
              <a:schemeClr val="accent3">
                <a:lumMod val="50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76200</xdr:colOff>
      <xdr:row>24</xdr:row>
      <xdr:rowOff>53340</xdr:rowOff>
    </xdr:from>
    <xdr:to>
      <xdr:col>13</xdr:col>
      <xdr:colOff>502920</xdr:colOff>
      <xdr:row>51</xdr:row>
      <xdr:rowOff>99060</xdr:rowOff>
    </xdr:to>
    <xdr:graphicFrame macro="">
      <xdr:nvGraphicFramePr>
        <xdr:cNvPr id="15" name="グラフ 14">
          <a:extLst>
            <a:ext uri="{FF2B5EF4-FFF2-40B4-BE49-F238E27FC236}">
              <a16:creationId xmlns:a16="http://schemas.microsoft.com/office/drawing/2014/main" id="{0C280FF2-956E-490F-A79A-75C65130F2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24</xdr:row>
      <xdr:rowOff>45720</xdr:rowOff>
    </xdr:from>
    <xdr:to>
      <xdr:col>29</xdr:col>
      <xdr:colOff>7620</xdr:colOff>
      <xdr:row>51</xdr:row>
      <xdr:rowOff>114300</xdr:rowOff>
    </xdr:to>
    <xdr:graphicFrame macro="">
      <xdr:nvGraphicFramePr>
        <xdr:cNvPr id="16" name="グラフ 15">
          <a:extLst>
            <a:ext uri="{FF2B5EF4-FFF2-40B4-BE49-F238E27FC236}">
              <a16:creationId xmlns:a16="http://schemas.microsoft.com/office/drawing/2014/main" id="{6BC686FF-76A7-40CF-B3AC-E5254A5257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15</xdr:col>
      <xdr:colOff>373380</xdr:colOff>
      <xdr:row>47</xdr:row>
      <xdr:rowOff>22861</xdr:rowOff>
    </xdr:from>
    <xdr:ext cx="4553463" cy="261674"/>
    <xdr:pic>
      <xdr:nvPicPr>
        <xdr:cNvPr id="17" name="図 16">
          <a:extLst>
            <a:ext uri="{FF2B5EF4-FFF2-40B4-BE49-F238E27FC236}">
              <a16:creationId xmlns:a16="http://schemas.microsoft.com/office/drawing/2014/main" id="{BFAC2631-46AE-4BB2-8B79-2501E103279B}"/>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9631680" y="7901941"/>
          <a:ext cx="4553463" cy="261674"/>
        </a:xfrm>
        <a:prstGeom prst="rect">
          <a:avLst/>
        </a:prstGeom>
      </xdr:spPr>
    </xdr:pic>
    <xdr:clientData/>
  </xdr:oneCellAnchor>
  <xdr:twoCellAnchor>
    <xdr:from>
      <xdr:col>18</xdr:col>
      <xdr:colOff>2675</xdr:colOff>
      <xdr:row>22</xdr:row>
      <xdr:rowOff>0</xdr:rowOff>
    </xdr:from>
    <xdr:to>
      <xdr:col>21</xdr:col>
      <xdr:colOff>48639</xdr:colOff>
      <xdr:row>44</xdr:row>
      <xdr:rowOff>113489</xdr:rowOff>
    </xdr:to>
    <xdr:cxnSp macro="">
      <xdr:nvCxnSpPr>
        <xdr:cNvPr id="18" name="直線矢印コネクタ 17">
          <a:extLst>
            <a:ext uri="{FF2B5EF4-FFF2-40B4-BE49-F238E27FC236}">
              <a16:creationId xmlns:a16="http://schemas.microsoft.com/office/drawing/2014/main" id="{4B533FD0-965A-432F-A4AD-1153F2431FD6}"/>
            </a:ext>
          </a:extLst>
        </xdr:cNvPr>
        <xdr:cNvCxnSpPr/>
      </xdr:nvCxnSpPr>
      <xdr:spPr>
        <a:xfrm>
          <a:off x="8400888" y="3753255"/>
          <a:ext cx="1432155" cy="3834319"/>
        </a:xfrm>
        <a:prstGeom prst="straightConnector1">
          <a:avLst/>
        </a:prstGeom>
        <a:ln>
          <a:solidFill>
            <a:schemeClr val="tx1"/>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4</xdr:col>
      <xdr:colOff>70930</xdr:colOff>
      <xdr:row>22</xdr:row>
      <xdr:rowOff>141862</xdr:rowOff>
    </xdr:from>
    <xdr:to>
      <xdr:col>6</xdr:col>
      <xdr:colOff>364787</xdr:colOff>
      <xdr:row>42</xdr:row>
      <xdr:rowOff>129702</xdr:rowOff>
    </xdr:to>
    <xdr:cxnSp macro="">
      <xdr:nvCxnSpPr>
        <xdr:cNvPr id="19" name="直線矢印コネクタ 18">
          <a:extLst>
            <a:ext uri="{FF2B5EF4-FFF2-40B4-BE49-F238E27FC236}">
              <a16:creationId xmlns:a16="http://schemas.microsoft.com/office/drawing/2014/main" id="{B374DCA4-779F-4C72-B409-811F2193402B}"/>
            </a:ext>
          </a:extLst>
        </xdr:cNvPr>
        <xdr:cNvCxnSpPr/>
      </xdr:nvCxnSpPr>
      <xdr:spPr>
        <a:xfrm>
          <a:off x="1959717" y="3895117"/>
          <a:ext cx="1217985" cy="3368202"/>
        </a:xfrm>
        <a:prstGeom prst="straightConnector1">
          <a:avLst/>
        </a:prstGeom>
        <a:ln>
          <a:solidFill>
            <a:sysClr val="windowText" lastClr="000000"/>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C00000"/>
          </a:solidFill>
        </a:ln>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lnDef>
      <a:spPr/>
      <a:bodyPr/>
      <a:lstStyle/>
      <a:style>
        <a:lnRef idx="2">
          <a:schemeClr val="accent2"/>
        </a:lnRef>
        <a:fillRef idx="0">
          <a:schemeClr val="accent2"/>
        </a:fillRef>
        <a:effectRef idx="1">
          <a:schemeClr val="accent2"/>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harma-sc.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ifas.mhlw.go.jp/faspub/_link.do?i=IO_S020502&amp;p=RCL202201556" TargetMode="External"/><Relationship Id="rId2" Type="http://schemas.openxmlformats.org/officeDocument/2006/relationships/hyperlink" Target="https://www.shokukanken.com/news/safety/220722-1033.html" TargetMode="External"/><Relationship Id="rId1" Type="http://schemas.openxmlformats.org/officeDocument/2006/relationships/hyperlink" Target="https://www.foods-ch.com/anzen/kt_43891/" TargetMode="External"/><Relationship Id="rId4"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idsc.tokyo-eiken.go.jp/diseases/gastro/gastr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gisanddata.maps.arcgis.com/apps/opsdashboard/index.html" TargetMode="External"/></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https://www.metro.tokyo.lg.jp/tosei/hodohappyo/press/2022/07/21/02.html" TargetMode="External"/><Relationship Id="rId7" Type="http://schemas.openxmlformats.org/officeDocument/2006/relationships/hyperlink" Target="https://www.thaich.net/news/20220718if.htm" TargetMode="External"/><Relationship Id="rId2" Type="http://schemas.openxmlformats.org/officeDocument/2006/relationships/hyperlink" Target="https://www.city.matsuyama.ehime.jp/hodo/202207/shokuchudoku6.html" TargetMode="External"/><Relationship Id="rId1" Type="http://schemas.openxmlformats.org/officeDocument/2006/relationships/hyperlink" Target="https://topics.smt.docomo.ne.jp/article/yomidr/region/yomidr-1045264?fm=topics" TargetMode="External"/><Relationship Id="rId6" Type="http://schemas.openxmlformats.org/officeDocument/2006/relationships/hyperlink" Target="https://news.yahoo.co.jp/articles/6f194a05155f77a0faa3fa65560076a584f6af89" TargetMode="External"/><Relationship Id="rId5" Type="http://schemas.openxmlformats.org/officeDocument/2006/relationships/hyperlink" Target="https://news.yahoo.co.jp/articles/1183b751ff56af72722bd8cc46fbd08e380bf4ec" TargetMode="External"/><Relationship Id="rId4" Type="http://schemas.openxmlformats.org/officeDocument/2006/relationships/hyperlink" Target="https://news.goo.ne.jp/article/yomiuri/nation/20220721-567-OYT1T50151.html"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asiax.biz/news/60695/" TargetMode="External"/><Relationship Id="rId3" Type="http://schemas.openxmlformats.org/officeDocument/2006/relationships/hyperlink" Target="https://www.jetro.go.jp/biznews/2022/07/496b71dbcb3488eb.html" TargetMode="External"/><Relationship Id="rId7" Type="http://schemas.openxmlformats.org/officeDocument/2006/relationships/hyperlink" Target="https://news.yahoo.co.jp/articles/af13e4f82e013a40b4d5f64deda48986fb7ad3e9" TargetMode="External"/><Relationship Id="rId12" Type="http://schemas.openxmlformats.org/officeDocument/2006/relationships/printerSettings" Target="../printerSettings/printerSettings7.bin"/><Relationship Id="rId2" Type="http://schemas.openxmlformats.org/officeDocument/2006/relationships/hyperlink" Target="https://news.yahoo.co.jp/articles/125e7ca64afa0e0d582bb8ae788060cbfe3fd5c7" TargetMode="External"/><Relationship Id="rId1" Type="http://schemas.openxmlformats.org/officeDocument/2006/relationships/hyperlink" Target="https://www.wowkorea.jp/news/korea/2022/0721/10356934.html" TargetMode="External"/><Relationship Id="rId6" Type="http://schemas.openxmlformats.org/officeDocument/2006/relationships/hyperlink" Target="https://www.nikkei.com/article/DGXZQOUB194X20Z10C22A7000000/" TargetMode="External"/><Relationship Id="rId11" Type="http://schemas.openxmlformats.org/officeDocument/2006/relationships/hyperlink" Target="https://x-bomberth.com/20220719formos/" TargetMode="External"/><Relationship Id="rId5" Type="http://schemas.openxmlformats.org/officeDocument/2006/relationships/hyperlink" Target="https://kyodonewsprwire.jp/release/202207193995" TargetMode="External"/><Relationship Id="rId10" Type="http://schemas.openxmlformats.org/officeDocument/2006/relationships/hyperlink" Target="https://www.nna.jp/news/show/2366882" TargetMode="External"/><Relationship Id="rId4" Type="http://schemas.openxmlformats.org/officeDocument/2006/relationships/hyperlink" Target="https://www.jetro.go.jp/biznews/2022/07/e1cd79654339bb2b.html" TargetMode="External"/><Relationship Id="rId9" Type="http://schemas.openxmlformats.org/officeDocument/2006/relationships/hyperlink" Target="https://www.nna.jp/news/show/2364808"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hyperlink" Target="https://www.mhlw.go.jp/stf/covid-19/kokunainohasseijoukyou.html"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0"/>
  <sheetViews>
    <sheetView zoomScaleNormal="100" workbookViewId="0">
      <selection activeCell="E19" sqref="A9:H19"/>
    </sheetView>
  </sheetViews>
  <sheetFormatPr defaultRowHeight="13.2"/>
  <cols>
    <col min="1" max="1" width="15.21875" customWidth="1"/>
    <col min="2" max="2" width="8.21875" customWidth="1"/>
    <col min="3" max="3" width="8.6640625" customWidth="1"/>
    <col min="4" max="4" width="6.6640625" customWidth="1"/>
    <col min="5" max="5" width="8.33203125" customWidth="1"/>
    <col min="6" max="6" width="7" customWidth="1"/>
    <col min="7" max="7" width="12.21875" customWidth="1"/>
    <col min="8" max="8" width="58.44140625" customWidth="1"/>
    <col min="9" max="9" width="4.21875" customWidth="1"/>
  </cols>
  <sheetData>
    <row r="1" spans="1:10" ht="13.8" thickTop="1">
      <c r="A1" s="233" t="s">
        <v>270</v>
      </c>
      <c r="B1" s="234"/>
      <c r="C1" s="234"/>
      <c r="D1" s="234"/>
      <c r="E1" s="234"/>
      <c r="F1" s="234"/>
      <c r="G1" s="234"/>
      <c r="H1" s="234"/>
      <c r="I1" s="129"/>
    </row>
    <row r="2" spans="1:10">
      <c r="A2" s="235" t="s">
        <v>122</v>
      </c>
      <c r="B2" s="236"/>
      <c r="C2" s="236"/>
      <c r="D2" s="236"/>
      <c r="E2" s="236"/>
      <c r="F2" s="236"/>
      <c r="G2" s="236"/>
      <c r="H2" s="236"/>
      <c r="I2" s="129"/>
    </row>
    <row r="3" spans="1:10" ht="15.75" customHeight="1">
      <c r="A3" s="590" t="s">
        <v>29</v>
      </c>
      <c r="B3" s="591"/>
      <c r="C3" s="591"/>
      <c r="D3" s="591"/>
      <c r="E3" s="591"/>
      <c r="F3" s="591"/>
      <c r="G3" s="591"/>
      <c r="H3" s="592"/>
      <c r="I3" s="129"/>
    </row>
    <row r="4" spans="1:10">
      <c r="A4" s="235" t="s">
        <v>195</v>
      </c>
      <c r="B4" s="236"/>
      <c r="C4" s="236"/>
      <c r="D4" s="236"/>
      <c r="E4" s="236"/>
      <c r="F4" s="236"/>
      <c r="G4" s="236"/>
      <c r="H4" s="236"/>
      <c r="I4" s="129"/>
    </row>
    <row r="5" spans="1:10">
      <c r="A5" s="235" t="s">
        <v>123</v>
      </c>
      <c r="B5" s="236"/>
      <c r="C5" s="236"/>
      <c r="D5" s="236"/>
      <c r="E5" s="236"/>
      <c r="F5" s="236"/>
      <c r="G5" s="236"/>
      <c r="H5" s="236"/>
      <c r="I5" s="129"/>
    </row>
    <row r="6" spans="1:10">
      <c r="A6" s="237" t="s">
        <v>122</v>
      </c>
      <c r="B6" s="238"/>
      <c r="C6" s="238"/>
      <c r="D6" s="238"/>
      <c r="E6" s="238"/>
      <c r="F6" s="238"/>
      <c r="G6" s="238"/>
      <c r="H6" s="238"/>
      <c r="I6" s="129"/>
    </row>
    <row r="7" spans="1:10">
      <c r="A7" s="237" t="s">
        <v>124</v>
      </c>
      <c r="B7" s="238"/>
      <c r="C7" s="238"/>
      <c r="D7" s="238"/>
      <c r="E7" s="238"/>
      <c r="F7" s="238"/>
      <c r="G7" s="238"/>
      <c r="H7" s="238"/>
      <c r="I7" s="129"/>
    </row>
    <row r="8" spans="1:10">
      <c r="A8" s="239" t="s">
        <v>125</v>
      </c>
      <c r="B8" s="240"/>
      <c r="C8" s="240"/>
      <c r="D8" s="240"/>
      <c r="E8" s="240"/>
      <c r="F8" s="240"/>
      <c r="G8" s="240"/>
      <c r="H8" s="240"/>
      <c r="I8" s="129"/>
    </row>
    <row r="9" spans="1:10" ht="15" customHeight="1">
      <c r="A9" s="309" t="s">
        <v>126</v>
      </c>
      <c r="B9" s="310" t="str">
        <f>+'28　食中毒記事等 '!A2</f>
        <v xml:space="preserve">小学校で育てたイモで45人食中毒（ヨミドクター（読売新聞）） 長野県は２２日 </v>
      </c>
      <c r="C9" s="311"/>
      <c r="D9" s="311"/>
      <c r="E9" s="311"/>
      <c r="F9" s="311"/>
      <c r="G9" s="311"/>
      <c r="H9" s="311"/>
      <c r="I9" s="129"/>
    </row>
    <row r="10" spans="1:10" ht="15" customHeight="1">
      <c r="A10" s="309" t="s">
        <v>127</v>
      </c>
      <c r="B10" s="403" t="str">
        <f>+'28　ノロウイルス関連情報 '!H72</f>
        <v>管理レベル「2」　</v>
      </c>
      <c r="C10" s="403" t="s">
        <v>232</v>
      </c>
      <c r="D10" s="312">
        <f>+'28　ノロウイルス関連情報 '!G73</f>
        <v>4.22</v>
      </c>
      <c r="E10" s="403" t="s">
        <v>233</v>
      </c>
      <c r="F10" s="313">
        <f>+'28　ノロウイルス関連情報 '!I73</f>
        <v>-0.35000000000000053</v>
      </c>
      <c r="G10" s="311" t="s">
        <v>138</v>
      </c>
      <c r="H10" s="311"/>
      <c r="I10" s="129"/>
    </row>
    <row r="11" spans="1:10" s="148" customFormat="1" ht="15" customHeight="1">
      <c r="A11" s="314" t="s">
        <v>128</v>
      </c>
      <c r="B11" s="596" t="str">
        <f>+'28 残留農薬　等 '!A2</f>
        <v>小松菜 一部残留農薬基準値超過</v>
      </c>
      <c r="C11" s="596"/>
      <c r="D11" s="596"/>
      <c r="E11" s="596"/>
      <c r="F11" s="596"/>
      <c r="G11" s="596"/>
      <c r="H11" s="315"/>
      <c r="I11" s="147"/>
      <c r="J11" s="148" t="s">
        <v>129</v>
      </c>
    </row>
    <row r="12" spans="1:10" ht="15" customHeight="1">
      <c r="A12" s="309" t="s">
        <v>130</v>
      </c>
      <c r="B12" s="310" t="str">
        <f>+'28　食品表示'!A2</f>
        <v>22年の外食市場は拡大　料飲店は「前年比69.3％増」と予想　　富士経済の調査</v>
      </c>
      <c r="C12" s="311"/>
      <c r="D12" s="311"/>
      <c r="E12" s="311"/>
      <c r="F12" s="311"/>
      <c r="G12" s="311"/>
      <c r="H12" s="311"/>
      <c r="I12" s="129"/>
    </row>
    <row r="13" spans="1:10" ht="15" customHeight="1">
      <c r="A13" s="309" t="s">
        <v>131</v>
      </c>
      <c r="B13" s="316" t="str">
        <f>+'28　海外情報'!B3</f>
        <v>韓国</v>
      </c>
      <c r="C13" s="311" t="str">
        <f>+'28　海外情報'!A2</f>
        <v>★食品医薬品安全処、ペプシゼロシュガーの悪臭について苦情調査…ロッテ七星飲料「異常なし」</v>
      </c>
      <c r="D13" s="311"/>
      <c r="E13" s="311"/>
      <c r="F13" s="311"/>
      <c r="G13" s="311"/>
      <c r="H13" s="311"/>
      <c r="I13" s="129"/>
    </row>
    <row r="14" spans="1:10" ht="15" customHeight="1">
      <c r="A14" s="316" t="s">
        <v>132</v>
      </c>
      <c r="B14" s="317" t="str">
        <f>+'28　海外情報'!B5</f>
        <v>韓国</v>
      </c>
      <c r="C14" s="593" t="str">
        <f>+'28　海外情報'!A5</f>
        <v xml:space="preserve">★韓国政府、外食産業育成…宅配ロボット規制を緩和し、外国人就職を拡大 - Yahoo!ニュース </v>
      </c>
      <c r="D14" s="593"/>
      <c r="E14" s="593"/>
      <c r="F14" s="593"/>
      <c r="G14" s="593"/>
      <c r="H14" s="594"/>
      <c r="I14" s="129"/>
    </row>
    <row r="15" spans="1:10" ht="15" customHeight="1">
      <c r="A15" s="309" t="s">
        <v>133</v>
      </c>
      <c r="B15" s="310" t="str">
        <f>+'28　感染症統計'!A20</f>
        <v>※2022年 第28週（7/11～7/17） 現在</v>
      </c>
      <c r="C15" s="311"/>
      <c r="D15" s="310" t="s">
        <v>175</v>
      </c>
      <c r="E15" s="311"/>
      <c r="F15" s="311"/>
      <c r="G15" s="311"/>
      <c r="H15" s="311"/>
      <c r="I15" s="129"/>
    </row>
    <row r="16" spans="1:10" ht="15" customHeight="1">
      <c r="A16" s="309" t="s">
        <v>134</v>
      </c>
      <c r="B16" s="595" t="s">
        <v>464</v>
      </c>
      <c r="C16" s="595"/>
      <c r="D16" s="595"/>
      <c r="E16" s="595"/>
      <c r="F16" s="595"/>
      <c r="G16" s="595"/>
      <c r="H16" s="311"/>
      <c r="I16" s="129"/>
    </row>
    <row r="17" spans="1:14" ht="15" customHeight="1">
      <c r="A17" s="309" t="s">
        <v>236</v>
      </c>
      <c r="B17" s="509" t="str">
        <f>+'28 衛生訓話'!A2</f>
        <v>今週のお題(自ら出来る感染症予防)</v>
      </c>
      <c r="C17" s="311"/>
      <c r="D17" s="311"/>
      <c r="E17" s="311"/>
      <c r="F17" s="318"/>
      <c r="G17" s="311"/>
      <c r="H17" s="311"/>
      <c r="I17" s="129"/>
    </row>
    <row r="18" spans="1:14" ht="15" customHeight="1">
      <c r="A18" s="309" t="s">
        <v>139</v>
      </c>
      <c r="B18" s="311" t="str">
        <f>+'28　新型コロナウイルス情報'!C4</f>
        <v>今週の新型コロナ 新規感染者数　世界で763万人(対前週の増加に対して70万人増加)</v>
      </c>
      <c r="C18" s="311"/>
      <c r="D18" s="311"/>
      <c r="E18" s="311"/>
      <c r="F18" s="311" t="s">
        <v>21</v>
      </c>
      <c r="G18" s="311"/>
      <c r="H18" s="311"/>
      <c r="I18" s="129"/>
    </row>
    <row r="19" spans="1:14" s="185" customFormat="1" ht="15" customHeight="1">
      <c r="A19" s="309" t="s">
        <v>198</v>
      </c>
      <c r="B19" s="311" t="s">
        <v>261</v>
      </c>
      <c r="C19" s="311"/>
      <c r="D19" s="311"/>
      <c r="E19" s="311"/>
      <c r="F19" s="311"/>
      <c r="G19" s="311"/>
      <c r="H19" s="311"/>
      <c r="I19" s="129"/>
    </row>
    <row r="20" spans="1:14">
      <c r="A20" s="239" t="s">
        <v>125</v>
      </c>
      <c r="B20" s="240"/>
      <c r="C20" s="240"/>
      <c r="D20" s="240"/>
      <c r="E20" s="240"/>
      <c r="F20" s="240"/>
      <c r="G20" s="240"/>
      <c r="H20" s="240"/>
      <c r="I20" s="129"/>
    </row>
    <row r="21" spans="1:14">
      <c r="A21" s="237" t="s">
        <v>21</v>
      </c>
      <c r="B21" s="238"/>
      <c r="C21" s="238"/>
      <c r="D21" s="238"/>
      <c r="E21" s="238"/>
      <c r="F21" s="238"/>
      <c r="G21" s="238"/>
      <c r="H21" s="238"/>
      <c r="I21" s="129"/>
    </row>
    <row r="22" spans="1:14">
      <c r="A22" s="130" t="s">
        <v>135</v>
      </c>
      <c r="I22" s="129"/>
    </row>
    <row r="23" spans="1:14">
      <c r="A23" s="129"/>
      <c r="I23" s="129"/>
    </row>
    <row r="24" spans="1:14">
      <c r="A24" s="129"/>
      <c r="I24" s="129"/>
    </row>
    <row r="25" spans="1:14">
      <c r="A25" s="129"/>
      <c r="I25" s="129"/>
      <c r="N25" t="s">
        <v>175</v>
      </c>
    </row>
    <row r="26" spans="1:14">
      <c r="A26" s="129"/>
      <c r="I26" s="129"/>
    </row>
    <row r="27" spans="1:14">
      <c r="A27" s="129"/>
      <c r="I27" s="129"/>
    </row>
    <row r="28" spans="1:14">
      <c r="A28" s="129"/>
      <c r="I28" s="129"/>
    </row>
    <row r="29" spans="1:14">
      <c r="A29" s="129"/>
      <c r="I29" s="129"/>
    </row>
    <row r="30" spans="1:14">
      <c r="A30" s="129"/>
      <c r="I30" s="129"/>
    </row>
    <row r="31" spans="1:14">
      <c r="A31" s="129"/>
      <c r="I31" s="129"/>
    </row>
    <row r="32" spans="1:14">
      <c r="A32" s="129"/>
      <c r="I32" s="129"/>
    </row>
    <row r="33" spans="1:9" ht="13.8" thickBot="1">
      <c r="A33" s="131"/>
      <c r="B33" s="132"/>
      <c r="C33" s="132"/>
      <c r="D33" s="132"/>
      <c r="E33" s="132"/>
      <c r="F33" s="132"/>
      <c r="G33" s="132"/>
      <c r="H33" s="132"/>
      <c r="I33" s="129"/>
    </row>
    <row r="34" spans="1:9" ht="13.8" thickTop="1"/>
    <row r="37" spans="1:9" ht="24.6">
      <c r="A37" s="161" t="s">
        <v>160</v>
      </c>
    </row>
    <row r="38" spans="1:9" ht="40.5" customHeight="1">
      <c r="A38" s="597" t="s">
        <v>161</v>
      </c>
      <c r="B38" s="597"/>
      <c r="C38" s="597"/>
      <c r="D38" s="597"/>
      <c r="E38" s="597"/>
      <c r="F38" s="597"/>
      <c r="G38" s="597"/>
    </row>
    <row r="39" spans="1:9" ht="30.75" customHeight="1">
      <c r="A39" s="589" t="s">
        <v>162</v>
      </c>
      <c r="B39" s="589"/>
      <c r="C39" s="589"/>
      <c r="D39" s="589"/>
      <c r="E39" s="589"/>
      <c r="F39" s="589"/>
      <c r="G39" s="589"/>
    </row>
    <row r="40" spans="1:9" ht="15">
      <c r="A40" s="162"/>
    </row>
    <row r="41" spans="1:9" ht="69.75" customHeight="1">
      <c r="A41" s="584" t="s">
        <v>170</v>
      </c>
      <c r="B41" s="584"/>
      <c r="C41" s="584"/>
      <c r="D41" s="584"/>
      <c r="E41" s="584"/>
      <c r="F41" s="584"/>
      <c r="G41" s="584"/>
    </row>
    <row r="42" spans="1:9" ht="35.25" customHeight="1">
      <c r="A42" s="589" t="s">
        <v>163</v>
      </c>
      <c r="B42" s="589"/>
      <c r="C42" s="589"/>
      <c r="D42" s="589"/>
      <c r="E42" s="589"/>
      <c r="F42" s="589"/>
      <c r="G42" s="589"/>
    </row>
    <row r="43" spans="1:9" ht="59.25" customHeight="1">
      <c r="A43" s="584" t="s">
        <v>164</v>
      </c>
      <c r="B43" s="584"/>
      <c r="C43" s="584"/>
      <c r="D43" s="584"/>
      <c r="E43" s="584"/>
      <c r="F43" s="584"/>
      <c r="G43" s="584"/>
    </row>
    <row r="44" spans="1:9" ht="15">
      <c r="A44" s="163"/>
    </row>
    <row r="45" spans="1:9" ht="27.75" customHeight="1">
      <c r="A45" s="586" t="s">
        <v>165</v>
      </c>
      <c r="B45" s="586"/>
      <c r="C45" s="586"/>
      <c r="D45" s="586"/>
      <c r="E45" s="586"/>
      <c r="F45" s="586"/>
      <c r="G45" s="586"/>
    </row>
    <row r="46" spans="1:9" ht="53.25" customHeight="1">
      <c r="A46" s="585" t="s">
        <v>171</v>
      </c>
      <c r="B46" s="584"/>
      <c r="C46" s="584"/>
      <c r="D46" s="584"/>
      <c r="E46" s="584"/>
      <c r="F46" s="584"/>
      <c r="G46" s="584"/>
    </row>
    <row r="47" spans="1:9" ht="15">
      <c r="A47" s="163"/>
    </row>
    <row r="48" spans="1:9" ht="32.25" customHeight="1">
      <c r="A48" s="586" t="s">
        <v>166</v>
      </c>
      <c r="B48" s="586"/>
      <c r="C48" s="586"/>
      <c r="D48" s="586"/>
      <c r="E48" s="586"/>
      <c r="F48" s="586"/>
      <c r="G48" s="586"/>
    </row>
    <row r="49" spans="1:7" ht="15">
      <c r="A49" s="162"/>
    </row>
    <row r="50" spans="1:7" ht="87" customHeight="1">
      <c r="A50" s="585" t="s">
        <v>172</v>
      </c>
      <c r="B50" s="584"/>
      <c r="C50" s="584"/>
      <c r="D50" s="584"/>
      <c r="E50" s="584"/>
      <c r="F50" s="584"/>
      <c r="G50" s="584"/>
    </row>
    <row r="51" spans="1:7" ht="15">
      <c r="A51" s="163"/>
    </row>
    <row r="52" spans="1:7" ht="32.25" customHeight="1">
      <c r="A52" s="586" t="s">
        <v>167</v>
      </c>
      <c r="B52" s="586"/>
      <c r="C52" s="586"/>
      <c r="D52" s="586"/>
      <c r="E52" s="586"/>
      <c r="F52" s="586"/>
      <c r="G52" s="586"/>
    </row>
    <row r="53" spans="1:7" ht="29.25" customHeight="1">
      <c r="A53" s="584" t="s">
        <v>168</v>
      </c>
      <c r="B53" s="584"/>
      <c r="C53" s="584"/>
      <c r="D53" s="584"/>
      <c r="E53" s="584"/>
      <c r="F53" s="584"/>
      <c r="G53" s="584"/>
    </row>
    <row r="54" spans="1:7" ht="15">
      <c r="A54" s="163"/>
    </row>
    <row r="55" spans="1:7" s="148" customFormat="1" ht="110.25" customHeight="1">
      <c r="A55" s="587" t="s">
        <v>173</v>
      </c>
      <c r="B55" s="588"/>
      <c r="C55" s="588"/>
      <c r="D55" s="588"/>
      <c r="E55" s="588"/>
      <c r="F55" s="588"/>
      <c r="G55" s="588"/>
    </row>
    <row r="56" spans="1:7" ht="34.5" customHeight="1">
      <c r="A56" s="589" t="s">
        <v>169</v>
      </c>
      <c r="B56" s="589"/>
      <c r="C56" s="589"/>
      <c r="D56" s="589"/>
      <c r="E56" s="589"/>
      <c r="F56" s="589"/>
      <c r="G56" s="589"/>
    </row>
    <row r="57" spans="1:7" ht="114" customHeight="1">
      <c r="A57" s="585" t="s">
        <v>174</v>
      </c>
      <c r="B57" s="584"/>
      <c r="C57" s="584"/>
      <c r="D57" s="584"/>
      <c r="E57" s="584"/>
      <c r="F57" s="584"/>
      <c r="G57" s="584"/>
    </row>
    <row r="58" spans="1:7" ht="109.5" customHeight="1">
      <c r="A58" s="584"/>
      <c r="B58" s="584"/>
      <c r="C58" s="584"/>
      <c r="D58" s="584"/>
      <c r="E58" s="584"/>
      <c r="F58" s="584"/>
      <c r="G58" s="584"/>
    </row>
    <row r="59" spans="1:7" ht="15">
      <c r="A59" s="163"/>
    </row>
    <row r="60" spans="1:7" s="160" customFormat="1" ht="57.75" customHeight="1">
      <c r="A60" s="584"/>
      <c r="B60" s="584"/>
      <c r="C60" s="584"/>
      <c r="D60" s="584"/>
      <c r="E60" s="584"/>
      <c r="F60" s="584"/>
      <c r="G60" s="584"/>
    </row>
  </sheetData>
  <mergeCells count="20">
    <mergeCell ref="A3:H3"/>
    <mergeCell ref="C14:H14"/>
    <mergeCell ref="B16:G16"/>
    <mergeCell ref="B11:G11"/>
    <mergeCell ref="A38:G38"/>
    <mergeCell ref="A46:G46"/>
    <mergeCell ref="A45:G45"/>
    <mergeCell ref="A52:G52"/>
    <mergeCell ref="A39:G39"/>
    <mergeCell ref="A41:G41"/>
    <mergeCell ref="A43:G43"/>
    <mergeCell ref="A42:G42"/>
    <mergeCell ref="A58:G58"/>
    <mergeCell ref="A57:G57"/>
    <mergeCell ref="A60:G60"/>
    <mergeCell ref="A50:G50"/>
    <mergeCell ref="A48:G48"/>
    <mergeCell ref="A55:G55"/>
    <mergeCell ref="A53:G53"/>
    <mergeCell ref="A56:G56"/>
  </mergeCells>
  <phoneticPr fontId="33"/>
  <hyperlinks>
    <hyperlink ref="A38" r:id="rId1" display="https://pharma-sc.com/" xr:uid="{00000000-0004-0000-0000-000000000000}"/>
  </hyperlinks>
  <pageMargins left="0.75" right="0.75" top="1" bottom="1" header="0.51200000000000001" footer="0.51200000000000001"/>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K38"/>
  <sheetViews>
    <sheetView view="pageBreakPreview" zoomScaleNormal="100" zoomScaleSheetLayoutView="100" workbookViewId="0">
      <selection activeCell="G26" sqref="G26"/>
    </sheetView>
  </sheetViews>
  <sheetFormatPr defaultColWidth="9" defaultRowHeight="13.2"/>
  <cols>
    <col min="1" max="1" width="21.33203125" style="48" customWidth="1"/>
    <col min="2" max="2" width="19.77734375" style="48" customWidth="1"/>
    <col min="3" max="3" width="80.21875" style="432" customWidth="1"/>
    <col min="4" max="4" width="14.44140625" style="49" customWidth="1"/>
    <col min="5" max="5" width="13.6640625" style="49" customWidth="1"/>
    <col min="6" max="6" width="13.88671875" style="43" customWidth="1"/>
    <col min="7" max="7" width="58.6640625" style="43" customWidth="1"/>
    <col min="8" max="10" width="9" style="43"/>
    <col min="11" max="11" width="14.109375" style="43" customWidth="1"/>
    <col min="12" max="16384" width="9" style="43"/>
  </cols>
  <sheetData>
    <row r="1" spans="1:5" ht="44.25" customHeight="1">
      <c r="A1" s="454" t="s">
        <v>302</v>
      </c>
      <c r="B1" s="455" t="s">
        <v>227</v>
      </c>
      <c r="C1" s="456" t="s">
        <v>245</v>
      </c>
      <c r="D1" s="457" t="s">
        <v>25</v>
      </c>
      <c r="E1" s="458" t="s">
        <v>26</v>
      </c>
    </row>
    <row r="2" spans="1:5" s="181" customFormat="1" ht="22.95" customHeight="1">
      <c r="A2" s="536" t="s">
        <v>262</v>
      </c>
      <c r="B2" s="459" t="s">
        <v>305</v>
      </c>
      <c r="C2" s="568" t="s">
        <v>336</v>
      </c>
      <c r="D2" s="460">
        <v>44764</v>
      </c>
      <c r="E2" s="460">
        <v>44764</v>
      </c>
    </row>
    <row r="3" spans="1:5" s="181" customFormat="1" ht="22.95" customHeight="1">
      <c r="A3" s="536" t="s">
        <v>262</v>
      </c>
      <c r="B3" s="459" t="s">
        <v>306</v>
      </c>
      <c r="C3" s="459" t="s">
        <v>337</v>
      </c>
      <c r="D3" s="460">
        <v>44764</v>
      </c>
      <c r="E3" s="460">
        <v>44764</v>
      </c>
    </row>
    <row r="4" spans="1:5" s="181" customFormat="1" ht="22.95" customHeight="1">
      <c r="A4" s="536" t="s">
        <v>262</v>
      </c>
      <c r="B4" s="459" t="s">
        <v>307</v>
      </c>
      <c r="C4" s="557" t="s">
        <v>338</v>
      </c>
      <c r="D4" s="460">
        <v>44763</v>
      </c>
      <c r="E4" s="460">
        <v>44764</v>
      </c>
    </row>
    <row r="5" spans="1:5" s="181" customFormat="1" ht="22.95" customHeight="1">
      <c r="A5" s="536" t="s">
        <v>262</v>
      </c>
      <c r="B5" s="459" t="s">
        <v>308</v>
      </c>
      <c r="C5" s="555" t="s">
        <v>339</v>
      </c>
      <c r="D5" s="460">
        <v>44763</v>
      </c>
      <c r="E5" s="460">
        <v>44764</v>
      </c>
    </row>
    <row r="6" spans="1:5" s="181" customFormat="1" ht="22.95" customHeight="1">
      <c r="A6" s="536" t="s">
        <v>262</v>
      </c>
      <c r="B6" s="459" t="s">
        <v>309</v>
      </c>
      <c r="C6" s="558" t="s">
        <v>340</v>
      </c>
      <c r="D6" s="460">
        <v>44763</v>
      </c>
      <c r="E6" s="460">
        <v>44764</v>
      </c>
    </row>
    <row r="7" spans="1:5" s="181" customFormat="1" ht="22.95" customHeight="1">
      <c r="A7" s="536" t="s">
        <v>262</v>
      </c>
      <c r="B7" s="459" t="s">
        <v>310</v>
      </c>
      <c r="C7" s="556" t="s">
        <v>341</v>
      </c>
      <c r="D7" s="460">
        <v>44763</v>
      </c>
      <c r="E7" s="460">
        <v>44764</v>
      </c>
    </row>
    <row r="8" spans="1:5" s="181" customFormat="1" ht="22.95" customHeight="1">
      <c r="A8" s="536" t="s">
        <v>267</v>
      </c>
      <c r="B8" s="459" t="s">
        <v>311</v>
      </c>
      <c r="C8" s="557" t="s">
        <v>342</v>
      </c>
      <c r="D8" s="460">
        <v>44763</v>
      </c>
      <c r="E8" s="460">
        <v>44764</v>
      </c>
    </row>
    <row r="9" spans="1:5" s="181" customFormat="1" ht="22.95" customHeight="1">
      <c r="A9" s="536" t="s">
        <v>267</v>
      </c>
      <c r="B9" s="459" t="s">
        <v>312</v>
      </c>
      <c r="C9" s="555" t="s">
        <v>343</v>
      </c>
      <c r="D9" s="460">
        <v>44763</v>
      </c>
      <c r="E9" s="460">
        <v>44764</v>
      </c>
    </row>
    <row r="10" spans="1:5" s="181" customFormat="1" ht="22.95" customHeight="1">
      <c r="A10" s="536" t="s">
        <v>262</v>
      </c>
      <c r="B10" s="459" t="s">
        <v>313</v>
      </c>
      <c r="C10" s="555" t="s">
        <v>344</v>
      </c>
      <c r="D10" s="460">
        <v>44763</v>
      </c>
      <c r="E10" s="460">
        <v>44764</v>
      </c>
    </row>
    <row r="11" spans="1:5" s="181" customFormat="1" ht="22.95" customHeight="1">
      <c r="A11" s="536" t="s">
        <v>262</v>
      </c>
      <c r="B11" s="459" t="s">
        <v>314</v>
      </c>
      <c r="C11" s="557" t="s">
        <v>345</v>
      </c>
      <c r="D11" s="460">
        <v>44762</v>
      </c>
      <c r="E11" s="460">
        <v>44763</v>
      </c>
    </row>
    <row r="12" spans="1:5" s="181" customFormat="1" ht="22.95" customHeight="1">
      <c r="A12" s="536" t="s">
        <v>262</v>
      </c>
      <c r="B12" s="459" t="s">
        <v>315</v>
      </c>
      <c r="C12" s="556" t="s">
        <v>346</v>
      </c>
      <c r="D12" s="460">
        <v>44762</v>
      </c>
      <c r="E12" s="460">
        <v>44763</v>
      </c>
    </row>
    <row r="13" spans="1:5" s="181" customFormat="1" ht="22.95" customHeight="1">
      <c r="A13" s="536" t="s">
        <v>262</v>
      </c>
      <c r="B13" s="459" t="s">
        <v>316</v>
      </c>
      <c r="C13" s="557" t="s">
        <v>347</v>
      </c>
      <c r="D13" s="460">
        <v>44762</v>
      </c>
      <c r="E13" s="460">
        <v>44763</v>
      </c>
    </row>
    <row r="14" spans="1:5" s="181" customFormat="1" ht="22.95" customHeight="1">
      <c r="A14" s="536" t="s">
        <v>265</v>
      </c>
      <c r="B14" s="459" t="s">
        <v>317</v>
      </c>
      <c r="C14" s="568" t="s">
        <v>348</v>
      </c>
      <c r="D14" s="460">
        <v>44762</v>
      </c>
      <c r="E14" s="460">
        <v>44763</v>
      </c>
    </row>
    <row r="15" spans="1:5" s="181" customFormat="1" ht="22.95" customHeight="1">
      <c r="A15" s="536" t="s">
        <v>262</v>
      </c>
      <c r="B15" s="459" t="s">
        <v>271</v>
      </c>
      <c r="C15" s="556" t="s">
        <v>349</v>
      </c>
      <c r="D15" s="460">
        <v>44762</v>
      </c>
      <c r="E15" s="460">
        <v>44763</v>
      </c>
    </row>
    <row r="16" spans="1:5" s="181" customFormat="1" ht="22.95" customHeight="1">
      <c r="A16" s="536" t="s">
        <v>262</v>
      </c>
      <c r="B16" s="459" t="s">
        <v>268</v>
      </c>
      <c r="C16" s="556" t="s">
        <v>350</v>
      </c>
      <c r="D16" s="460">
        <v>44762</v>
      </c>
      <c r="E16" s="460">
        <v>44763</v>
      </c>
    </row>
    <row r="17" spans="1:5" s="181" customFormat="1" ht="22.95" customHeight="1">
      <c r="A17" s="536" t="s">
        <v>264</v>
      </c>
      <c r="B17" s="459" t="s">
        <v>318</v>
      </c>
      <c r="C17" s="555" t="s">
        <v>351</v>
      </c>
      <c r="D17" s="460">
        <v>44762</v>
      </c>
      <c r="E17" s="460">
        <v>44763</v>
      </c>
    </row>
    <row r="18" spans="1:5" s="181" customFormat="1" ht="22.95" customHeight="1">
      <c r="A18" s="536" t="s">
        <v>267</v>
      </c>
      <c r="B18" s="459" t="s">
        <v>319</v>
      </c>
      <c r="C18" s="556" t="s">
        <v>352</v>
      </c>
      <c r="D18" s="460">
        <v>44762</v>
      </c>
      <c r="E18" s="460">
        <v>44763</v>
      </c>
    </row>
    <row r="19" spans="1:5" s="181" customFormat="1" ht="22.95" customHeight="1">
      <c r="A19" s="536" t="s">
        <v>320</v>
      </c>
      <c r="B19" s="459" t="s">
        <v>321</v>
      </c>
      <c r="C19" s="557" t="s">
        <v>353</v>
      </c>
      <c r="D19" s="460">
        <v>44761</v>
      </c>
      <c r="E19" s="460">
        <v>44762</v>
      </c>
    </row>
    <row r="20" spans="1:5" s="181" customFormat="1" ht="22.95" customHeight="1">
      <c r="A20" s="536" t="s">
        <v>262</v>
      </c>
      <c r="B20" s="459" t="s">
        <v>322</v>
      </c>
      <c r="C20" s="558" t="s">
        <v>354</v>
      </c>
      <c r="D20" s="460">
        <v>44762</v>
      </c>
      <c r="E20" s="460">
        <v>44762</v>
      </c>
    </row>
    <row r="21" spans="1:5" s="181" customFormat="1" ht="22.95" customHeight="1">
      <c r="A21" s="536" t="s">
        <v>262</v>
      </c>
      <c r="B21" s="459" t="s">
        <v>263</v>
      </c>
      <c r="C21" s="558" t="s">
        <v>355</v>
      </c>
      <c r="D21" s="460">
        <v>44761</v>
      </c>
      <c r="E21" s="460">
        <v>44762</v>
      </c>
    </row>
    <row r="22" spans="1:5" s="181" customFormat="1" ht="22.95" customHeight="1">
      <c r="A22" s="536" t="s">
        <v>262</v>
      </c>
      <c r="B22" s="459" t="s">
        <v>271</v>
      </c>
      <c r="C22" s="555" t="s">
        <v>356</v>
      </c>
      <c r="D22" s="460">
        <v>44761</v>
      </c>
      <c r="E22" s="460">
        <v>44762</v>
      </c>
    </row>
    <row r="23" spans="1:5" s="181" customFormat="1" ht="22.95" customHeight="1">
      <c r="A23" s="536" t="s">
        <v>264</v>
      </c>
      <c r="B23" s="459" t="s">
        <v>323</v>
      </c>
      <c r="C23" s="555" t="s">
        <v>357</v>
      </c>
      <c r="D23" s="460">
        <v>44761</v>
      </c>
      <c r="E23" s="460">
        <v>44762</v>
      </c>
    </row>
    <row r="24" spans="1:5" s="181" customFormat="1" ht="22.95" customHeight="1">
      <c r="A24" s="536" t="s">
        <v>265</v>
      </c>
      <c r="B24" s="459" t="s">
        <v>324</v>
      </c>
      <c r="C24" s="568" t="s">
        <v>358</v>
      </c>
      <c r="D24" s="460">
        <v>44761</v>
      </c>
      <c r="E24" s="460">
        <v>44762</v>
      </c>
    </row>
    <row r="25" spans="1:5" s="181" customFormat="1" ht="22.95" customHeight="1">
      <c r="A25" s="536" t="s">
        <v>267</v>
      </c>
      <c r="B25" s="459" t="s">
        <v>325</v>
      </c>
      <c r="C25" s="459" t="s">
        <v>326</v>
      </c>
      <c r="D25" s="460">
        <v>44761</v>
      </c>
      <c r="E25" s="460">
        <v>44761</v>
      </c>
    </row>
    <row r="26" spans="1:5" s="181" customFormat="1" ht="22.95" customHeight="1">
      <c r="A26" s="536" t="s">
        <v>262</v>
      </c>
      <c r="B26" s="459" t="s">
        <v>327</v>
      </c>
      <c r="C26" s="555" t="s">
        <v>328</v>
      </c>
      <c r="D26" s="460">
        <v>44758</v>
      </c>
      <c r="E26" s="460">
        <v>44761</v>
      </c>
    </row>
    <row r="27" spans="1:5" s="181" customFormat="1" ht="22.95" customHeight="1">
      <c r="A27" s="536" t="s">
        <v>262</v>
      </c>
      <c r="B27" s="459" t="s">
        <v>329</v>
      </c>
      <c r="C27" s="459" t="s">
        <v>330</v>
      </c>
      <c r="D27" s="460">
        <v>44757</v>
      </c>
      <c r="E27" s="460">
        <v>44761</v>
      </c>
    </row>
    <row r="28" spans="1:5" s="181" customFormat="1" ht="22.95" customHeight="1">
      <c r="A28" s="536" t="s">
        <v>262</v>
      </c>
      <c r="B28" s="459" t="s">
        <v>331</v>
      </c>
      <c r="C28" s="459" t="s">
        <v>332</v>
      </c>
      <c r="D28" s="460">
        <v>44757</v>
      </c>
      <c r="E28" s="460">
        <v>44761</v>
      </c>
    </row>
    <row r="29" spans="1:5" s="181" customFormat="1" ht="22.95" customHeight="1">
      <c r="A29" s="536" t="s">
        <v>262</v>
      </c>
      <c r="B29" s="459" t="s">
        <v>277</v>
      </c>
      <c r="C29" s="568" t="s">
        <v>333</v>
      </c>
      <c r="D29" s="460">
        <v>44757</v>
      </c>
      <c r="E29" s="460">
        <v>44761</v>
      </c>
    </row>
    <row r="30" spans="1:5" s="181" customFormat="1" ht="22.95" customHeight="1">
      <c r="A30" s="536" t="s">
        <v>262</v>
      </c>
      <c r="B30" s="459" t="s">
        <v>334</v>
      </c>
      <c r="C30" s="569" t="s">
        <v>335</v>
      </c>
      <c r="D30" s="460">
        <v>44757</v>
      </c>
      <c r="E30" s="460">
        <v>44761</v>
      </c>
    </row>
    <row r="31" spans="1:5" s="181" customFormat="1" ht="22.95" customHeight="1">
      <c r="A31" s="536"/>
      <c r="B31" s="459"/>
      <c r="C31" s="459"/>
      <c r="D31" s="460"/>
      <c r="E31" s="460"/>
    </row>
    <row r="32" spans="1:5" s="181" customFormat="1" ht="22.95" customHeight="1">
      <c r="A32" s="536"/>
      <c r="B32" s="459"/>
      <c r="C32" s="459"/>
      <c r="D32" s="460"/>
      <c r="E32" s="460"/>
    </row>
    <row r="33" spans="1:11" s="181" customFormat="1" ht="22.2" customHeight="1">
      <c r="A33" s="269"/>
      <c r="B33" s="270"/>
      <c r="C33" s="271"/>
      <c r="D33" s="270"/>
      <c r="E33" s="270"/>
    </row>
    <row r="34" spans="1:11" s="181" customFormat="1" ht="18" customHeight="1">
      <c r="A34" s="265"/>
      <c r="B34" s="266"/>
      <c r="C34" s="429" t="s">
        <v>226</v>
      </c>
      <c r="D34" s="267"/>
      <c r="E34" s="267"/>
    </row>
    <row r="35" spans="1:11" ht="18.75" customHeight="1">
      <c r="A35" s="43"/>
      <c r="B35" s="43"/>
      <c r="C35" s="181"/>
      <c r="D35" s="43"/>
      <c r="E35" s="43"/>
    </row>
    <row r="36" spans="1:11" ht="9" customHeight="1">
      <c r="A36" s="44"/>
      <c r="B36" s="45"/>
      <c r="C36" s="430"/>
      <c r="D36" s="46"/>
      <c r="E36" s="46"/>
    </row>
    <row r="37" spans="1:11" s="47" customFormat="1" ht="20.25" customHeight="1">
      <c r="A37" s="183" t="s">
        <v>176</v>
      </c>
      <c r="B37" s="183"/>
      <c r="C37" s="431"/>
      <c r="D37" s="60"/>
      <c r="E37" s="60"/>
    </row>
    <row r="38" spans="1:11" s="47" customFormat="1" ht="20.25" customHeight="1">
      <c r="A38" s="795" t="s">
        <v>27</v>
      </c>
      <c r="B38" s="795"/>
      <c r="C38" s="795"/>
      <c r="D38" s="61"/>
      <c r="E38" s="61"/>
      <c r="J38" s="182"/>
      <c r="K38" s="182"/>
    </row>
  </sheetData>
  <mergeCells count="1">
    <mergeCell ref="A38:C38"/>
  </mergeCells>
  <phoneticPr fontId="30"/>
  <printOptions horizontalCentered="1" verticalCentered="1"/>
  <pageMargins left="0.64" right="0.39" top="0.98425196850393704" bottom="0.7" header="0.51181102362204722" footer="0.51181102362204722"/>
  <pageSetup paperSize="9" scale="34" orientation="landscape" horizontalDpi="300" verticalDpi="300" r:id="rId1"/>
  <headerFooter alignWithMargins="0"/>
  <colBreaks count="1" manualBreakCount="1">
    <brk id="5" max="29"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P1024"/>
  <sheetViews>
    <sheetView zoomScale="91" zoomScaleNormal="91" zoomScaleSheetLayoutView="100" workbookViewId="0">
      <selection activeCell="A15" sqref="A15:N15"/>
    </sheetView>
  </sheetViews>
  <sheetFormatPr defaultColWidth="9" defaultRowHeight="16.8" customHeight="1"/>
  <cols>
    <col min="1" max="13" width="9" style="1"/>
    <col min="14" max="14" width="108.6640625" style="1" customWidth="1"/>
    <col min="15" max="15" width="26.88671875" style="13" customWidth="1"/>
    <col min="16" max="16384" width="9" style="1"/>
  </cols>
  <sheetData>
    <row r="1" spans="1:16" ht="43.8" customHeight="1" thickBot="1">
      <c r="A1" s="796" t="s">
        <v>303</v>
      </c>
      <c r="B1" s="797"/>
      <c r="C1" s="797"/>
      <c r="D1" s="797"/>
      <c r="E1" s="797"/>
      <c r="F1" s="797"/>
      <c r="G1" s="797"/>
      <c r="H1" s="797"/>
      <c r="I1" s="797"/>
      <c r="J1" s="797"/>
      <c r="K1" s="797"/>
      <c r="L1" s="797"/>
      <c r="M1" s="797"/>
      <c r="N1" s="798"/>
    </row>
    <row r="2" spans="1:16" s="297" customFormat="1" ht="47.4" customHeight="1">
      <c r="A2" s="799" t="s">
        <v>439</v>
      </c>
      <c r="B2" s="800"/>
      <c r="C2" s="800"/>
      <c r="D2" s="800"/>
      <c r="E2" s="800"/>
      <c r="F2" s="800"/>
      <c r="G2" s="800"/>
      <c r="H2" s="800"/>
      <c r="I2" s="800"/>
      <c r="J2" s="800"/>
      <c r="K2" s="800"/>
      <c r="L2" s="800"/>
      <c r="M2" s="800"/>
      <c r="N2" s="801"/>
      <c r="O2" s="13"/>
    </row>
    <row r="3" spans="1:16" s="297" customFormat="1" ht="261" customHeight="1" thickBot="1">
      <c r="A3" s="802" t="s">
        <v>440</v>
      </c>
      <c r="B3" s="803"/>
      <c r="C3" s="803"/>
      <c r="D3" s="803"/>
      <c r="E3" s="803"/>
      <c r="F3" s="803"/>
      <c r="G3" s="803"/>
      <c r="H3" s="803"/>
      <c r="I3" s="803"/>
      <c r="J3" s="803"/>
      <c r="K3" s="803"/>
      <c r="L3" s="803"/>
      <c r="M3" s="803"/>
      <c r="N3" s="804"/>
      <c r="O3" s="13"/>
    </row>
    <row r="4" spans="1:16" s="564" customFormat="1" ht="42" customHeight="1">
      <c r="A4" s="808" t="s">
        <v>441</v>
      </c>
      <c r="B4" s="809"/>
      <c r="C4" s="809"/>
      <c r="D4" s="809"/>
      <c r="E4" s="809"/>
      <c r="F4" s="809"/>
      <c r="G4" s="809"/>
      <c r="H4" s="809"/>
      <c r="I4" s="809"/>
      <c r="J4" s="809"/>
      <c r="K4" s="809"/>
      <c r="L4" s="809"/>
      <c r="M4" s="809"/>
      <c r="N4" s="810"/>
      <c r="O4" s="13"/>
    </row>
    <row r="5" spans="1:16" s="564" customFormat="1" ht="88.8" customHeight="1" thickBot="1">
      <c r="A5" s="805" t="s">
        <v>442</v>
      </c>
      <c r="B5" s="806"/>
      <c r="C5" s="806"/>
      <c r="D5" s="806"/>
      <c r="E5" s="806"/>
      <c r="F5" s="806"/>
      <c r="G5" s="806"/>
      <c r="H5" s="806"/>
      <c r="I5" s="806"/>
      <c r="J5" s="806"/>
      <c r="K5" s="806"/>
      <c r="L5" s="806"/>
      <c r="M5" s="806"/>
      <c r="N5" s="807"/>
      <c r="O5" s="13"/>
    </row>
    <row r="6" spans="1:16" ht="48" customHeight="1" thickBot="1">
      <c r="A6" s="811" t="s">
        <v>443</v>
      </c>
      <c r="B6" s="812"/>
      <c r="C6" s="812"/>
      <c r="D6" s="812"/>
      <c r="E6" s="812"/>
      <c r="F6" s="812"/>
      <c r="G6" s="812"/>
      <c r="H6" s="812"/>
      <c r="I6" s="812"/>
      <c r="J6" s="812"/>
      <c r="K6" s="812"/>
      <c r="L6" s="812"/>
      <c r="M6" s="812"/>
      <c r="N6" s="813"/>
    </row>
    <row r="7" spans="1:16" ht="298.2" customHeight="1" thickBot="1">
      <c r="A7" s="814" t="s">
        <v>444</v>
      </c>
      <c r="B7" s="815"/>
      <c r="C7" s="815"/>
      <c r="D7" s="815"/>
      <c r="E7" s="815"/>
      <c r="F7" s="815"/>
      <c r="G7" s="815"/>
      <c r="H7" s="815"/>
      <c r="I7" s="815"/>
      <c r="J7" s="815"/>
      <c r="K7" s="815"/>
      <c r="L7" s="815"/>
      <c r="M7" s="815"/>
      <c r="N7" s="816"/>
      <c r="O7" s="50"/>
    </row>
    <row r="8" spans="1:16" s="184" customFormat="1" ht="50.4" customHeight="1" thickBot="1">
      <c r="A8" s="820" t="s">
        <v>445</v>
      </c>
      <c r="B8" s="821"/>
      <c r="C8" s="821"/>
      <c r="D8" s="821"/>
      <c r="E8" s="821"/>
      <c r="F8" s="821"/>
      <c r="G8" s="821"/>
      <c r="H8" s="821"/>
      <c r="I8" s="821"/>
      <c r="J8" s="821"/>
      <c r="K8" s="821"/>
      <c r="L8" s="821"/>
      <c r="M8" s="821"/>
      <c r="N8" s="822"/>
      <c r="O8" s="56"/>
    </row>
    <row r="9" spans="1:16" s="184" customFormat="1" ht="210" customHeight="1" thickBot="1">
      <c r="A9" s="823" t="s">
        <v>446</v>
      </c>
      <c r="B9" s="824"/>
      <c r="C9" s="824"/>
      <c r="D9" s="824"/>
      <c r="E9" s="824"/>
      <c r="F9" s="824"/>
      <c r="G9" s="824"/>
      <c r="H9" s="824"/>
      <c r="I9" s="824"/>
      <c r="J9" s="824"/>
      <c r="K9" s="824"/>
      <c r="L9" s="824"/>
      <c r="M9" s="824"/>
      <c r="N9" s="825"/>
      <c r="O9" s="56"/>
    </row>
    <row r="10" spans="1:16" s="138" customFormat="1" ht="57.6" customHeight="1">
      <c r="A10" s="846" t="s">
        <v>447</v>
      </c>
      <c r="B10" s="847"/>
      <c r="C10" s="847"/>
      <c r="D10" s="847"/>
      <c r="E10" s="847"/>
      <c r="F10" s="847"/>
      <c r="G10" s="847"/>
      <c r="H10" s="847"/>
      <c r="I10" s="847"/>
      <c r="J10" s="847"/>
      <c r="K10" s="847"/>
      <c r="L10" s="847"/>
      <c r="M10" s="847"/>
      <c r="N10" s="848"/>
      <c r="O10" s="475"/>
    </row>
    <row r="11" spans="1:16" s="138" customFormat="1" ht="213" customHeight="1" thickBot="1">
      <c r="A11" s="828" t="s">
        <v>448</v>
      </c>
      <c r="B11" s="829"/>
      <c r="C11" s="829"/>
      <c r="D11" s="829"/>
      <c r="E11" s="829"/>
      <c r="F11" s="829"/>
      <c r="G11" s="829"/>
      <c r="H11" s="829"/>
      <c r="I11" s="829"/>
      <c r="J11" s="829"/>
      <c r="K11" s="829"/>
      <c r="L11" s="829"/>
      <c r="M11" s="829"/>
      <c r="N11" s="830"/>
      <c r="O11" s="475"/>
    </row>
    <row r="12" spans="1:16" s="138" customFormat="1" ht="25.8" customHeight="1">
      <c r="A12" s="134"/>
      <c r="B12" s="135"/>
      <c r="C12" s="135"/>
      <c r="D12" s="135"/>
      <c r="E12" s="135"/>
      <c r="F12" s="135"/>
      <c r="G12" s="135"/>
      <c r="H12" s="135"/>
      <c r="I12" s="135"/>
      <c r="J12" s="135"/>
      <c r="K12" s="135"/>
      <c r="L12" s="135"/>
      <c r="M12" s="135"/>
      <c r="N12" s="136"/>
      <c r="O12" s="137"/>
    </row>
    <row r="13" spans="1:16" s="138" customFormat="1" ht="25.8" customHeight="1" thickBot="1">
      <c r="A13" s="134"/>
      <c r="B13" s="135"/>
      <c r="C13" s="135"/>
      <c r="D13" s="135"/>
      <c r="E13" s="135"/>
      <c r="F13" s="135"/>
      <c r="G13" s="135"/>
      <c r="H13" s="135"/>
      <c r="I13" s="135"/>
      <c r="J13" s="135"/>
      <c r="K13" s="135"/>
      <c r="L13" s="135"/>
      <c r="M13" s="135"/>
      <c r="N13" s="136"/>
      <c r="O13" s="137"/>
    </row>
    <row r="14" spans="1:16" ht="49.2" customHeight="1">
      <c r="A14" s="826" t="s">
        <v>449</v>
      </c>
      <c r="B14" s="826"/>
      <c r="C14" s="826"/>
      <c r="D14" s="826"/>
      <c r="E14" s="826"/>
      <c r="F14" s="826"/>
      <c r="G14" s="826"/>
      <c r="H14" s="826"/>
      <c r="I14" s="826"/>
      <c r="J14" s="826"/>
      <c r="K14" s="826"/>
      <c r="L14" s="826"/>
      <c r="M14" s="826"/>
      <c r="N14" s="827"/>
      <c r="P14" s="51"/>
    </row>
    <row r="15" spans="1:16" ht="21.6" customHeight="1">
      <c r="A15" s="817" t="s">
        <v>243</v>
      </c>
      <c r="B15" s="818"/>
      <c r="C15" s="818"/>
      <c r="D15" s="818"/>
      <c r="E15" s="818"/>
      <c r="F15" s="818"/>
      <c r="G15" s="818"/>
      <c r="H15" s="818"/>
      <c r="I15" s="818"/>
      <c r="J15" s="818"/>
      <c r="K15" s="818"/>
      <c r="L15" s="818"/>
      <c r="M15" s="818"/>
      <c r="N15" s="819"/>
      <c r="O15" s="62" t="s">
        <v>216</v>
      </c>
      <c r="P15" s="51"/>
    </row>
    <row r="16" spans="1:16" ht="30" customHeight="1" thickBot="1">
      <c r="A16" s="57"/>
      <c r="B16" s="58"/>
      <c r="C16" s="58"/>
      <c r="D16" s="58"/>
      <c r="E16" s="58"/>
      <c r="F16" s="58"/>
      <c r="G16" s="58"/>
      <c r="H16" s="58"/>
      <c r="I16" s="58"/>
      <c r="J16" s="58"/>
      <c r="K16" s="58"/>
      <c r="L16" s="58"/>
      <c r="M16" s="58"/>
      <c r="N16" s="59"/>
      <c r="P16" s="51"/>
    </row>
    <row r="17" spans="1:16" ht="22.8" customHeight="1">
      <c r="A17" s="761" t="s">
        <v>29</v>
      </c>
      <c r="B17" s="762"/>
      <c r="C17" s="762"/>
      <c r="D17" s="762"/>
      <c r="E17" s="762"/>
      <c r="F17" s="762"/>
      <c r="G17" s="762"/>
      <c r="H17" s="762"/>
      <c r="I17" s="762"/>
      <c r="J17" s="762"/>
      <c r="K17" s="762"/>
      <c r="L17" s="762"/>
      <c r="M17" s="762"/>
      <c r="N17" s="762"/>
      <c r="O17" s="52"/>
      <c r="P17" s="47"/>
    </row>
    <row r="18" spans="1:16" ht="40.200000000000003" customHeight="1">
      <c r="A18" s="763" t="s">
        <v>27</v>
      </c>
      <c r="B18" s="764"/>
      <c r="C18" s="764"/>
      <c r="D18" s="764"/>
      <c r="E18" s="764"/>
      <c r="F18" s="764"/>
      <c r="G18" s="764"/>
      <c r="H18" s="764"/>
      <c r="I18" s="764"/>
      <c r="J18" s="764"/>
      <c r="K18" s="764"/>
      <c r="L18" s="764"/>
      <c r="M18" s="764"/>
      <c r="N18" s="764"/>
      <c r="O18" s="52"/>
      <c r="P18" s="47"/>
    </row>
    <row r="19" spans="1:16" ht="18.600000000000001" customHeight="1"/>
    <row r="20" spans="1:16" ht="18.600000000000001" customHeight="1"/>
    <row r="21" spans="1:16" ht="18.600000000000001" customHeight="1"/>
    <row r="22" spans="1:16" ht="18.600000000000001" customHeight="1"/>
    <row r="23" spans="1:16" ht="18.600000000000001" customHeight="1"/>
    <row r="24" spans="1:16" ht="18.600000000000001" customHeight="1"/>
    <row r="25" spans="1:16" ht="18.600000000000001" customHeight="1"/>
    <row r="26" spans="1:16" ht="18.600000000000001" customHeight="1"/>
    <row r="27" spans="1:16" ht="18.600000000000001" customHeight="1"/>
    <row r="28" spans="1:16" ht="18.600000000000001" customHeight="1"/>
    <row r="29" spans="1:16" ht="18.600000000000001" customHeight="1"/>
    <row r="30" spans="1:16" ht="18.600000000000001" customHeight="1"/>
    <row r="31" spans="1:16" ht="18.600000000000001" customHeight="1"/>
    <row r="32" spans="1:16" ht="18.600000000000001" customHeight="1"/>
    <row r="33" ht="18.600000000000001" customHeight="1"/>
    <row r="34" ht="18.600000000000001" customHeight="1"/>
    <row r="35" ht="18.600000000000001" customHeight="1"/>
    <row r="36" ht="18.600000000000001" customHeight="1"/>
    <row r="37" ht="18.600000000000001" customHeight="1"/>
    <row r="38" ht="18.600000000000001" customHeight="1"/>
    <row r="39" ht="18.600000000000001" customHeight="1"/>
    <row r="40" ht="18.600000000000001" customHeight="1"/>
    <row r="41" ht="18.600000000000001" customHeight="1"/>
    <row r="42" ht="18.600000000000001" customHeight="1"/>
    <row r="43" ht="18.600000000000001" customHeight="1"/>
    <row r="44" ht="18.600000000000001" customHeight="1"/>
    <row r="45" ht="18.600000000000001" customHeight="1"/>
    <row r="46" ht="18.600000000000001" customHeight="1"/>
    <row r="47" ht="18.600000000000001" customHeight="1"/>
    <row r="48" ht="18.600000000000001" customHeight="1"/>
    <row r="49" ht="18.600000000000001" customHeight="1"/>
    <row r="50" ht="18.600000000000001" customHeight="1"/>
    <row r="51" ht="18.600000000000001" customHeight="1"/>
    <row r="52" ht="18.600000000000001" customHeight="1"/>
    <row r="53" ht="18.600000000000001" customHeight="1"/>
    <row r="54" ht="18.600000000000001" customHeight="1"/>
    <row r="55" ht="18.600000000000001" customHeight="1"/>
    <row r="56" ht="18.600000000000001" customHeight="1"/>
    <row r="57" ht="18.600000000000001" customHeight="1"/>
    <row r="58" ht="18.600000000000001" customHeight="1"/>
    <row r="59" ht="18.600000000000001" customHeight="1"/>
    <row r="60" ht="18.600000000000001" customHeight="1"/>
    <row r="61" ht="18.600000000000001" customHeight="1"/>
    <row r="62" ht="18.600000000000001" customHeight="1"/>
    <row r="63" ht="18.600000000000001" customHeight="1"/>
    <row r="64" ht="18.600000000000001" customHeight="1"/>
    <row r="65" ht="18.600000000000001" customHeight="1"/>
    <row r="66" ht="18.600000000000001" customHeight="1"/>
    <row r="67" ht="18.600000000000001" customHeight="1"/>
    <row r="68" ht="18.600000000000001" customHeight="1"/>
    <row r="69" ht="18.600000000000001" customHeight="1"/>
    <row r="70" ht="18.600000000000001" customHeight="1"/>
    <row r="71" ht="18.600000000000001" customHeight="1"/>
    <row r="72" ht="18.600000000000001" customHeight="1"/>
    <row r="73" ht="18.600000000000001" customHeight="1"/>
    <row r="74" ht="18.600000000000001" customHeight="1"/>
    <row r="75" ht="18.600000000000001" customHeight="1"/>
    <row r="76" ht="18.600000000000001" customHeight="1"/>
    <row r="77" ht="18.600000000000001" customHeight="1"/>
    <row r="78" ht="18.600000000000001" customHeight="1"/>
    <row r="79" ht="18.600000000000001" customHeight="1"/>
    <row r="80" ht="18.600000000000001" customHeight="1"/>
    <row r="81" ht="18.600000000000001" customHeight="1"/>
    <row r="82" ht="18.600000000000001" customHeight="1"/>
    <row r="83" ht="18.600000000000001" customHeight="1"/>
    <row r="84" ht="18.600000000000001" customHeight="1"/>
    <row r="85" ht="18.600000000000001" customHeight="1"/>
    <row r="86" ht="18.600000000000001" customHeight="1"/>
    <row r="87" ht="18.600000000000001" customHeight="1"/>
    <row r="88" ht="18.600000000000001" customHeight="1"/>
    <row r="89" ht="18.600000000000001" customHeight="1"/>
    <row r="90" ht="18.600000000000001" customHeight="1"/>
    <row r="91" ht="18.600000000000001" customHeight="1"/>
    <row r="92" ht="18.600000000000001" customHeight="1"/>
    <row r="93" ht="18.600000000000001" customHeight="1"/>
    <row r="94" ht="18.600000000000001" customHeight="1"/>
    <row r="95" ht="18.600000000000001" customHeight="1"/>
    <row r="96" ht="18.600000000000001" customHeight="1"/>
    <row r="97" ht="18.600000000000001" customHeight="1"/>
    <row r="98" ht="18.600000000000001" customHeight="1"/>
    <row r="99" ht="18.600000000000001" customHeight="1"/>
    <row r="100" ht="18.600000000000001" customHeight="1"/>
    <row r="101" ht="18.600000000000001" customHeight="1"/>
    <row r="102" ht="18.600000000000001" customHeight="1"/>
    <row r="103" ht="18.600000000000001" customHeight="1"/>
    <row r="104" ht="18.600000000000001" customHeight="1"/>
    <row r="105" ht="18.600000000000001" customHeight="1"/>
    <row r="106" ht="18.600000000000001" customHeight="1"/>
    <row r="107" ht="18.600000000000001" customHeight="1"/>
    <row r="108" ht="18.600000000000001" customHeight="1"/>
    <row r="109" ht="18.600000000000001" customHeight="1"/>
    <row r="110" ht="18.600000000000001" customHeight="1"/>
    <row r="111" ht="18.600000000000001" customHeight="1"/>
    <row r="112" ht="18.600000000000001" customHeight="1"/>
    <row r="113" ht="18.600000000000001" customHeight="1"/>
    <row r="114" ht="18.600000000000001" customHeight="1"/>
    <row r="115" ht="18.600000000000001" customHeight="1"/>
    <row r="116" ht="18.600000000000001" customHeight="1"/>
    <row r="117" ht="18.600000000000001" customHeight="1"/>
    <row r="118" ht="18.600000000000001" customHeight="1"/>
    <row r="119" ht="18.600000000000001" customHeight="1"/>
    <row r="120" ht="18.600000000000001" customHeight="1"/>
    <row r="121" ht="18.600000000000001" customHeight="1"/>
    <row r="122" ht="18.600000000000001" customHeight="1"/>
    <row r="123" ht="18.600000000000001" customHeight="1"/>
    <row r="124" ht="18.600000000000001" customHeight="1"/>
    <row r="125" ht="18.600000000000001" customHeight="1"/>
    <row r="126" ht="18.600000000000001" customHeight="1"/>
    <row r="127" ht="18.600000000000001" customHeight="1"/>
    <row r="128" ht="18.600000000000001" customHeight="1"/>
    <row r="129" ht="18.600000000000001" customHeight="1"/>
    <row r="130" ht="18.600000000000001" customHeight="1"/>
    <row r="131" ht="18.600000000000001" customHeight="1"/>
    <row r="132" ht="18.600000000000001" customHeight="1"/>
    <row r="133" ht="18.600000000000001" customHeight="1"/>
    <row r="134" ht="18.600000000000001" customHeight="1"/>
    <row r="135" ht="18.600000000000001" customHeight="1"/>
    <row r="136" ht="18.600000000000001" customHeight="1"/>
    <row r="137" ht="18.600000000000001" customHeight="1"/>
    <row r="138" ht="18.600000000000001" customHeight="1"/>
    <row r="139" ht="18.600000000000001" customHeight="1"/>
    <row r="140" ht="18.600000000000001" customHeight="1"/>
    <row r="141" ht="18.600000000000001" customHeight="1"/>
    <row r="142" ht="18.600000000000001" customHeight="1"/>
    <row r="143" ht="18.600000000000001" customHeight="1"/>
    <row r="144" ht="18.600000000000001" customHeight="1"/>
    <row r="145" ht="18.600000000000001" customHeight="1"/>
    <row r="146" ht="18.600000000000001" customHeight="1"/>
    <row r="147" ht="18.600000000000001" customHeight="1"/>
    <row r="148" ht="18.600000000000001" customHeight="1"/>
    <row r="149" ht="18.600000000000001" customHeight="1"/>
    <row r="150" ht="18.600000000000001" customHeight="1"/>
    <row r="151" ht="18.600000000000001" customHeight="1"/>
    <row r="152" ht="18.600000000000001" customHeight="1"/>
    <row r="153" ht="18.600000000000001" customHeight="1"/>
    <row r="154" ht="18.600000000000001" customHeight="1"/>
    <row r="155" ht="18.600000000000001" customHeight="1"/>
    <row r="156" ht="18.600000000000001" customHeight="1"/>
    <row r="157" ht="18.600000000000001" customHeight="1"/>
    <row r="158" ht="18.600000000000001" customHeight="1"/>
    <row r="159" ht="18.600000000000001" customHeight="1"/>
    <row r="160" ht="18.600000000000001" customHeight="1"/>
    <row r="161" ht="18.600000000000001" customHeight="1"/>
    <row r="162" ht="18.600000000000001" customHeight="1"/>
    <row r="163" ht="18.600000000000001" customHeight="1"/>
    <row r="164" ht="18.600000000000001" customHeight="1"/>
    <row r="165" ht="18.600000000000001" customHeight="1"/>
    <row r="166" ht="18.600000000000001" customHeight="1"/>
    <row r="167" ht="18.600000000000001" customHeight="1"/>
    <row r="168" ht="18.600000000000001" customHeight="1"/>
    <row r="169" ht="18.600000000000001" customHeight="1"/>
    <row r="170" ht="18.600000000000001" customHeight="1"/>
    <row r="171" ht="18.600000000000001" customHeight="1"/>
    <row r="172" ht="18.600000000000001" customHeight="1"/>
    <row r="173" ht="18.600000000000001" customHeight="1"/>
    <row r="174" ht="18.600000000000001" customHeight="1"/>
    <row r="175" ht="18.600000000000001" customHeight="1"/>
    <row r="176" ht="18.600000000000001" customHeight="1"/>
    <row r="177" ht="18.600000000000001" customHeight="1"/>
    <row r="178" ht="18.600000000000001" customHeight="1"/>
    <row r="179" ht="18.600000000000001" customHeight="1"/>
    <row r="180" ht="18.600000000000001" customHeight="1"/>
    <row r="181" ht="18.600000000000001" customHeight="1"/>
    <row r="182" ht="18.600000000000001" customHeight="1"/>
    <row r="183" ht="18.600000000000001" customHeight="1"/>
    <row r="184" ht="18.600000000000001" customHeight="1"/>
    <row r="185" ht="18.600000000000001" customHeight="1"/>
    <row r="186" ht="18.600000000000001" customHeight="1"/>
    <row r="187" ht="18.600000000000001" customHeight="1"/>
    <row r="188" ht="18.600000000000001" customHeight="1"/>
    <row r="189" ht="18.600000000000001" customHeight="1"/>
    <row r="190" ht="18.600000000000001" customHeight="1"/>
    <row r="191" ht="18.600000000000001" customHeight="1"/>
    <row r="192" ht="18.600000000000001" customHeight="1"/>
    <row r="193" ht="18.600000000000001" customHeight="1"/>
    <row r="194" ht="18.600000000000001" customHeight="1"/>
    <row r="195" ht="18.600000000000001" customHeight="1"/>
    <row r="196" ht="18.600000000000001" customHeight="1"/>
    <row r="197" ht="18.600000000000001" customHeight="1"/>
    <row r="198" ht="18.600000000000001" customHeight="1"/>
    <row r="199" ht="18.600000000000001" customHeight="1"/>
    <row r="200" ht="18.600000000000001" customHeight="1"/>
    <row r="201" ht="18.600000000000001" customHeight="1"/>
    <row r="202" ht="18.600000000000001" customHeight="1"/>
    <row r="203" ht="18.600000000000001" customHeight="1"/>
    <row r="204" ht="18.600000000000001" customHeight="1"/>
    <row r="205" ht="18.600000000000001" customHeight="1"/>
    <row r="206" ht="18.600000000000001" customHeight="1"/>
    <row r="207" ht="18.600000000000001" customHeight="1"/>
    <row r="208" ht="18.600000000000001" customHeight="1"/>
    <row r="209" ht="18.600000000000001" customHeight="1"/>
    <row r="210" ht="18.600000000000001" customHeight="1"/>
    <row r="211" ht="18.600000000000001" customHeight="1"/>
    <row r="212" ht="18.600000000000001" customHeight="1"/>
    <row r="213" ht="18.600000000000001" customHeight="1"/>
    <row r="214" ht="18.600000000000001" customHeight="1"/>
    <row r="215" ht="18.600000000000001" customHeight="1"/>
    <row r="216" ht="18.600000000000001" customHeight="1"/>
    <row r="217" ht="18.600000000000001" customHeight="1"/>
    <row r="218" ht="18.600000000000001" customHeight="1"/>
    <row r="219" ht="18.600000000000001" customHeight="1"/>
    <row r="220" ht="18.600000000000001" customHeight="1"/>
    <row r="221" ht="18.600000000000001" customHeight="1"/>
    <row r="222" ht="18.600000000000001" customHeight="1"/>
    <row r="223" ht="18.600000000000001" customHeight="1"/>
    <row r="224" ht="18.600000000000001" customHeight="1"/>
    <row r="225" ht="18.600000000000001" customHeight="1"/>
    <row r="226" ht="18.600000000000001" customHeight="1"/>
    <row r="227" ht="18.600000000000001" customHeight="1"/>
    <row r="228" ht="18.600000000000001" customHeight="1"/>
    <row r="229" ht="18.600000000000001" customHeight="1"/>
    <row r="230" ht="18.600000000000001" customHeight="1"/>
    <row r="231" ht="18.600000000000001" customHeight="1"/>
    <row r="232" ht="18.600000000000001" customHeight="1"/>
    <row r="233" ht="18.600000000000001" customHeight="1"/>
    <row r="234" ht="18.600000000000001" customHeight="1"/>
    <row r="235" ht="18.600000000000001" customHeight="1"/>
    <row r="236" ht="18.600000000000001" customHeight="1"/>
    <row r="237" ht="18.600000000000001" customHeight="1"/>
    <row r="238" ht="18.600000000000001" customHeight="1"/>
    <row r="239" ht="18.600000000000001" customHeight="1"/>
    <row r="240" ht="18.600000000000001" customHeight="1"/>
    <row r="241" ht="18.600000000000001" customHeight="1"/>
    <row r="242" ht="18.600000000000001" customHeight="1"/>
    <row r="243" ht="18.600000000000001" customHeight="1"/>
    <row r="244" ht="18.600000000000001" customHeight="1"/>
    <row r="245" ht="18.600000000000001" customHeight="1"/>
    <row r="246" ht="18.600000000000001" customHeight="1"/>
    <row r="247" ht="18.600000000000001" customHeight="1"/>
    <row r="248" ht="18.600000000000001" customHeight="1"/>
    <row r="249" ht="18.600000000000001" customHeight="1"/>
    <row r="250" ht="18.600000000000001" customHeight="1"/>
    <row r="251" ht="18.600000000000001" customHeight="1"/>
    <row r="252" ht="18.600000000000001" customHeight="1"/>
    <row r="253" ht="18.600000000000001" customHeight="1"/>
    <row r="254" ht="18.600000000000001" customHeight="1"/>
    <row r="255" ht="18.600000000000001" customHeight="1"/>
    <row r="256" ht="18.600000000000001" customHeight="1"/>
    <row r="257" ht="18.600000000000001" customHeight="1"/>
    <row r="258" ht="18.600000000000001" customHeight="1"/>
    <row r="259" ht="18.600000000000001" customHeight="1"/>
    <row r="260" ht="18.600000000000001" customHeight="1"/>
    <row r="261" ht="18.600000000000001" customHeight="1"/>
    <row r="262" ht="18.600000000000001" customHeight="1"/>
    <row r="263" ht="18.600000000000001" customHeight="1"/>
    <row r="264" ht="18.600000000000001" customHeight="1"/>
    <row r="265" ht="18.600000000000001" customHeight="1"/>
    <row r="266" ht="18.600000000000001" customHeight="1"/>
    <row r="267" ht="18.600000000000001" customHeight="1"/>
    <row r="268" ht="18.600000000000001" customHeight="1"/>
    <row r="269" ht="18.600000000000001" customHeight="1"/>
    <row r="270" ht="18.600000000000001" customHeight="1"/>
    <row r="271" ht="18.600000000000001" customHeight="1"/>
    <row r="272" ht="18.600000000000001" customHeight="1"/>
    <row r="273" ht="18.600000000000001" customHeight="1"/>
    <row r="274" ht="18.600000000000001" customHeight="1"/>
    <row r="275" ht="18.600000000000001" customHeight="1"/>
    <row r="276" ht="18.600000000000001" customHeight="1"/>
    <row r="277" ht="18.600000000000001" customHeight="1"/>
    <row r="278" ht="18.600000000000001" customHeight="1"/>
    <row r="279" ht="18.600000000000001" customHeight="1"/>
    <row r="280" ht="18.600000000000001" customHeight="1"/>
    <row r="281" ht="18.600000000000001" customHeight="1"/>
    <row r="282" ht="18.600000000000001" customHeight="1"/>
    <row r="283" ht="18.600000000000001" customHeight="1"/>
    <row r="284" ht="18.600000000000001" customHeight="1"/>
    <row r="285" ht="18.600000000000001" customHeight="1"/>
    <row r="286" ht="18.600000000000001" customHeight="1"/>
    <row r="287" ht="18.600000000000001" customHeight="1"/>
    <row r="288" ht="18.600000000000001" customHeight="1"/>
    <row r="289" ht="18.600000000000001" customHeight="1"/>
    <row r="290" ht="18.600000000000001" customHeight="1"/>
    <row r="291" ht="18.600000000000001" customHeight="1"/>
    <row r="292" ht="18.600000000000001" customHeight="1"/>
    <row r="293" ht="18.600000000000001" customHeight="1"/>
    <row r="294" ht="18.600000000000001" customHeight="1"/>
    <row r="295" ht="18.600000000000001" customHeight="1"/>
    <row r="296" ht="18.600000000000001" customHeight="1"/>
    <row r="297" ht="18.600000000000001" customHeight="1"/>
    <row r="298" ht="18.600000000000001" customHeight="1"/>
    <row r="299" ht="18.600000000000001" customHeight="1"/>
    <row r="300" ht="18.600000000000001" customHeight="1"/>
    <row r="301" ht="18.600000000000001" customHeight="1"/>
    <row r="302" ht="18.600000000000001" customHeight="1"/>
    <row r="303" ht="18.600000000000001" customHeight="1"/>
    <row r="304" ht="18.600000000000001" customHeight="1"/>
    <row r="305" ht="18.600000000000001" customHeight="1"/>
    <row r="306" ht="18.600000000000001" customHeight="1"/>
    <row r="307" ht="18.600000000000001" customHeight="1"/>
    <row r="308" ht="18.600000000000001" customHeight="1"/>
    <row r="309" ht="18.600000000000001" customHeight="1"/>
    <row r="310" ht="18.600000000000001" customHeight="1"/>
    <row r="311" ht="18.600000000000001" customHeight="1"/>
    <row r="312" ht="18.600000000000001" customHeight="1"/>
    <row r="313" ht="18.600000000000001" customHeight="1"/>
    <row r="314" ht="18.600000000000001" customHeight="1"/>
    <row r="315" ht="18.600000000000001" customHeight="1"/>
    <row r="316" ht="18.600000000000001" customHeight="1"/>
    <row r="317" ht="18.600000000000001" customHeight="1"/>
    <row r="318" ht="18.600000000000001" customHeight="1"/>
    <row r="319" ht="18.600000000000001" customHeight="1"/>
    <row r="320" ht="18.600000000000001" customHeight="1"/>
    <row r="321" ht="18.600000000000001" customHeight="1"/>
    <row r="322" ht="18.600000000000001" customHeight="1"/>
    <row r="323" ht="18.600000000000001" customHeight="1"/>
    <row r="324" ht="18.600000000000001" customHeight="1"/>
    <row r="325" ht="18.600000000000001" customHeight="1"/>
    <row r="326" ht="18.600000000000001" customHeight="1"/>
    <row r="327" ht="18.600000000000001" customHeight="1"/>
    <row r="328" ht="18.600000000000001" customHeight="1"/>
    <row r="329" ht="18.600000000000001" customHeight="1"/>
    <row r="330" ht="18.600000000000001" customHeight="1"/>
    <row r="331" ht="18.600000000000001" customHeight="1"/>
    <row r="332" ht="18.600000000000001" customHeight="1"/>
    <row r="333" ht="18.600000000000001" customHeight="1"/>
    <row r="334" ht="18.600000000000001" customHeight="1"/>
    <row r="335" ht="18.600000000000001" customHeight="1"/>
    <row r="336" ht="18.600000000000001" customHeight="1"/>
    <row r="337" ht="18.600000000000001" customHeight="1"/>
    <row r="338" ht="18.600000000000001" customHeight="1"/>
    <row r="339" ht="18.600000000000001" customHeight="1"/>
    <row r="340" ht="18.600000000000001" customHeight="1"/>
    <row r="341" ht="18.600000000000001" customHeight="1"/>
    <row r="342" ht="18.600000000000001" customHeight="1"/>
    <row r="343" ht="18.600000000000001" customHeight="1"/>
    <row r="344" ht="18.600000000000001" customHeight="1"/>
    <row r="345" ht="18.600000000000001" customHeight="1"/>
    <row r="346" ht="18.600000000000001" customHeight="1"/>
    <row r="347" ht="18.600000000000001" customHeight="1"/>
    <row r="348" ht="18.600000000000001" customHeight="1"/>
    <row r="349" ht="18.600000000000001" customHeight="1"/>
    <row r="350" ht="18.600000000000001" customHeight="1"/>
    <row r="351" ht="18.600000000000001" customHeight="1"/>
    <row r="352" ht="18.600000000000001" customHeight="1"/>
    <row r="353" ht="18.600000000000001" customHeight="1"/>
    <row r="354" ht="18.600000000000001" customHeight="1"/>
    <row r="355" ht="18.600000000000001" customHeight="1"/>
    <row r="356" ht="18.600000000000001" customHeight="1"/>
    <row r="357" ht="18.600000000000001" customHeight="1"/>
    <row r="358" ht="18.600000000000001" customHeight="1"/>
    <row r="359" ht="18.600000000000001" customHeight="1"/>
    <row r="360" ht="18.600000000000001" customHeight="1"/>
    <row r="361" ht="18.600000000000001" customHeight="1"/>
    <row r="362" ht="18.600000000000001" customHeight="1"/>
    <row r="363" ht="18.600000000000001" customHeight="1"/>
    <row r="364" ht="18.600000000000001" customHeight="1"/>
    <row r="365" ht="18.600000000000001" customHeight="1"/>
    <row r="366" ht="18.600000000000001" customHeight="1"/>
    <row r="367" ht="18.600000000000001" customHeight="1"/>
    <row r="368" ht="18.600000000000001" customHeight="1"/>
    <row r="369" ht="18.600000000000001" customHeight="1"/>
    <row r="370" ht="18.600000000000001" customHeight="1"/>
    <row r="371" ht="18.600000000000001" customHeight="1"/>
    <row r="372" ht="18.600000000000001" customHeight="1"/>
    <row r="373" ht="18.600000000000001" customHeight="1"/>
    <row r="374" ht="18.600000000000001" customHeight="1"/>
    <row r="375" ht="18.600000000000001" customHeight="1"/>
    <row r="376" ht="18.600000000000001" customHeight="1"/>
    <row r="377" ht="18.600000000000001" customHeight="1"/>
    <row r="378" ht="18.600000000000001" customHeight="1"/>
    <row r="379" ht="18.600000000000001" customHeight="1"/>
    <row r="380" ht="18.600000000000001" customHeight="1"/>
    <row r="381" ht="18.600000000000001" customHeight="1"/>
    <row r="382" ht="18.600000000000001" customHeight="1"/>
    <row r="383" ht="18.600000000000001" customHeight="1"/>
    <row r="384" ht="18.600000000000001" customHeight="1"/>
    <row r="385" ht="18.600000000000001" customHeight="1"/>
    <row r="386" ht="18.600000000000001" customHeight="1"/>
    <row r="387" ht="18.600000000000001" customHeight="1"/>
    <row r="388" ht="18.600000000000001" customHeight="1"/>
    <row r="389" ht="18.600000000000001" customHeight="1"/>
    <row r="390" ht="18.600000000000001" customHeight="1"/>
    <row r="391" ht="18.600000000000001" customHeight="1"/>
    <row r="392" ht="18.600000000000001" customHeight="1"/>
    <row r="393" ht="18.600000000000001" customHeight="1"/>
    <row r="394" ht="18.600000000000001" customHeight="1"/>
    <row r="395" ht="18.600000000000001" customHeight="1"/>
    <row r="396" ht="18.600000000000001" customHeight="1"/>
    <row r="397" ht="18.600000000000001" customHeight="1"/>
    <row r="398" ht="18.600000000000001" customHeight="1"/>
    <row r="399" ht="18.600000000000001" customHeight="1"/>
    <row r="400" ht="18.600000000000001" customHeight="1"/>
    <row r="401" ht="18.600000000000001" customHeight="1"/>
    <row r="402" ht="18.600000000000001" customHeight="1"/>
    <row r="403" ht="18.600000000000001" customHeight="1"/>
    <row r="404" ht="18.600000000000001" customHeight="1"/>
    <row r="405" ht="18.600000000000001" customHeight="1"/>
    <row r="406" ht="18.600000000000001" customHeight="1"/>
    <row r="407" ht="18.600000000000001" customHeight="1"/>
    <row r="408" ht="18.600000000000001" customHeight="1"/>
    <row r="409" ht="18.600000000000001" customHeight="1"/>
    <row r="410" ht="18.600000000000001" customHeight="1"/>
    <row r="411" ht="18.600000000000001" customHeight="1"/>
    <row r="412" ht="18.600000000000001" customHeight="1"/>
    <row r="413" ht="18.600000000000001" customHeight="1"/>
    <row r="414" ht="18.600000000000001" customHeight="1"/>
    <row r="415" ht="18.600000000000001" customHeight="1"/>
    <row r="416" ht="18.600000000000001" customHeight="1"/>
    <row r="417" ht="18.600000000000001" customHeight="1"/>
    <row r="418" ht="18.600000000000001" customHeight="1"/>
    <row r="419" ht="18.600000000000001" customHeight="1"/>
    <row r="420" ht="18.600000000000001" customHeight="1"/>
    <row r="421" ht="18.600000000000001" customHeight="1"/>
    <row r="422" ht="18.600000000000001" customHeight="1"/>
    <row r="423" ht="18.600000000000001" customHeight="1"/>
    <row r="424" ht="18.600000000000001" customHeight="1"/>
    <row r="425" ht="18.600000000000001" customHeight="1"/>
    <row r="426" ht="18.600000000000001" customHeight="1"/>
    <row r="427" ht="18.600000000000001" customHeight="1"/>
    <row r="428" ht="18.600000000000001" customHeight="1"/>
    <row r="429" ht="18.600000000000001" customHeight="1"/>
    <row r="430" ht="18.600000000000001" customHeight="1"/>
    <row r="431" ht="18.600000000000001" customHeight="1"/>
    <row r="432" ht="18.600000000000001" customHeight="1"/>
    <row r="433" ht="18.600000000000001" customHeight="1"/>
    <row r="434" ht="18.600000000000001" customHeight="1"/>
    <row r="435" ht="18.600000000000001" customHeight="1"/>
    <row r="436" ht="18.600000000000001" customHeight="1"/>
    <row r="437" ht="18.600000000000001" customHeight="1"/>
    <row r="438" ht="18.600000000000001" customHeight="1"/>
    <row r="439" ht="18.600000000000001" customHeight="1"/>
    <row r="440" ht="18.600000000000001" customHeight="1"/>
    <row r="441" ht="18.600000000000001" customHeight="1"/>
    <row r="442" ht="18.600000000000001" customHeight="1"/>
    <row r="443" ht="18.600000000000001" customHeight="1"/>
    <row r="444" ht="18.600000000000001" customHeight="1"/>
    <row r="445" ht="18.600000000000001" customHeight="1"/>
    <row r="446" ht="18.600000000000001" customHeight="1"/>
    <row r="447" ht="18.600000000000001" customHeight="1"/>
    <row r="448" ht="18.600000000000001" customHeight="1"/>
    <row r="449" ht="18.600000000000001" customHeight="1"/>
    <row r="450" ht="18.600000000000001" customHeight="1"/>
    <row r="451" ht="18.600000000000001" customHeight="1"/>
    <row r="452" ht="18.600000000000001" customHeight="1"/>
    <row r="453" ht="18.600000000000001" customHeight="1"/>
    <row r="454" ht="18.600000000000001" customHeight="1"/>
    <row r="455" ht="18.600000000000001" customHeight="1"/>
    <row r="456" ht="18.600000000000001" customHeight="1"/>
    <row r="457" ht="18.600000000000001" customHeight="1"/>
    <row r="458" ht="18.600000000000001" customHeight="1"/>
    <row r="459" ht="18.600000000000001" customHeight="1"/>
    <row r="460" ht="18.600000000000001" customHeight="1"/>
    <row r="461" ht="18.600000000000001" customHeight="1"/>
    <row r="462" ht="18.600000000000001" customHeight="1"/>
    <row r="463" ht="18.600000000000001" customHeight="1"/>
    <row r="464" ht="18.600000000000001" customHeight="1"/>
    <row r="465" ht="18.600000000000001" customHeight="1"/>
    <row r="466" ht="18.600000000000001" customHeight="1"/>
    <row r="467" ht="18.600000000000001" customHeight="1"/>
    <row r="468" ht="18.600000000000001" customHeight="1"/>
    <row r="469" ht="18.600000000000001" customHeight="1"/>
    <row r="470" ht="18.600000000000001" customHeight="1"/>
    <row r="471" ht="18.600000000000001" customHeight="1"/>
    <row r="472" ht="18.600000000000001" customHeight="1"/>
    <row r="473" ht="18.600000000000001" customHeight="1"/>
    <row r="474" ht="18.600000000000001" customHeight="1"/>
    <row r="475" ht="18.600000000000001" customHeight="1"/>
    <row r="476" ht="18.600000000000001" customHeight="1"/>
    <row r="477" ht="18.600000000000001" customHeight="1"/>
    <row r="478" ht="18.600000000000001" customHeight="1"/>
    <row r="479" ht="18.600000000000001" customHeight="1"/>
    <row r="480" ht="18.600000000000001" customHeight="1"/>
    <row r="481" ht="18.600000000000001" customHeight="1"/>
    <row r="482" ht="18.600000000000001" customHeight="1"/>
    <row r="483" ht="18.600000000000001" customHeight="1"/>
    <row r="484" ht="18.600000000000001" customHeight="1"/>
    <row r="485" ht="18.600000000000001" customHeight="1"/>
    <row r="486" ht="18.600000000000001" customHeight="1"/>
    <row r="487" ht="18.600000000000001" customHeight="1"/>
    <row r="488" ht="18.600000000000001" customHeight="1"/>
    <row r="489" ht="18.600000000000001" customHeight="1"/>
    <row r="490" ht="18.600000000000001" customHeight="1"/>
    <row r="491" ht="18.600000000000001" customHeight="1"/>
    <row r="492" ht="18.600000000000001" customHeight="1"/>
    <row r="493" ht="18.600000000000001" customHeight="1"/>
    <row r="494" ht="18.600000000000001" customHeight="1"/>
    <row r="495" ht="18.600000000000001" customHeight="1"/>
    <row r="496" ht="18.600000000000001" customHeight="1"/>
    <row r="497" ht="18.600000000000001" customHeight="1"/>
    <row r="498" ht="18.600000000000001" customHeight="1"/>
    <row r="499" ht="18.600000000000001" customHeight="1"/>
    <row r="500" ht="18.600000000000001" customHeight="1"/>
    <row r="501" ht="18.600000000000001" customHeight="1"/>
    <row r="502" ht="18.600000000000001" customHeight="1"/>
    <row r="503" ht="18.600000000000001" customHeight="1"/>
    <row r="504" ht="18.600000000000001" customHeight="1"/>
    <row r="505" ht="18.600000000000001" customHeight="1"/>
    <row r="506" ht="18.600000000000001" customHeight="1"/>
    <row r="507" ht="18.600000000000001" customHeight="1"/>
    <row r="508" ht="18.600000000000001" customHeight="1"/>
    <row r="509" ht="18.600000000000001" customHeight="1"/>
    <row r="510" ht="18.600000000000001" customHeight="1"/>
    <row r="511" ht="18.600000000000001" customHeight="1"/>
    <row r="512" ht="18.600000000000001" customHeight="1"/>
    <row r="513" ht="18.600000000000001" customHeight="1"/>
    <row r="514" ht="18.600000000000001" customHeight="1"/>
    <row r="515" ht="18.600000000000001" customHeight="1"/>
    <row r="516" ht="18.600000000000001" customHeight="1"/>
    <row r="517" ht="18.600000000000001" customHeight="1"/>
    <row r="518" ht="18.600000000000001" customHeight="1"/>
    <row r="519" ht="18.600000000000001" customHeight="1"/>
    <row r="520" ht="18.600000000000001" customHeight="1"/>
    <row r="521" ht="18.600000000000001" customHeight="1"/>
    <row r="522" ht="18.600000000000001" customHeight="1"/>
    <row r="523" ht="18.600000000000001" customHeight="1"/>
    <row r="524" ht="18.600000000000001" customHeight="1"/>
    <row r="525" ht="18.600000000000001" customHeight="1"/>
    <row r="526" ht="18.600000000000001" customHeight="1"/>
    <row r="527" ht="18.600000000000001" customHeight="1"/>
    <row r="528" ht="18.600000000000001" customHeight="1"/>
    <row r="529" ht="18.600000000000001" customHeight="1"/>
    <row r="530" ht="18.600000000000001" customHeight="1"/>
    <row r="531" ht="18.600000000000001" customHeight="1"/>
    <row r="532" ht="18.600000000000001" customHeight="1"/>
    <row r="533" ht="18.600000000000001" customHeight="1"/>
    <row r="534" ht="18.600000000000001" customHeight="1"/>
    <row r="535" ht="18.600000000000001" customHeight="1"/>
    <row r="536" ht="18.600000000000001" customHeight="1"/>
    <row r="537" ht="18.600000000000001" customHeight="1"/>
    <row r="538" ht="18.600000000000001" customHeight="1"/>
    <row r="539" ht="18.600000000000001" customHeight="1"/>
    <row r="540" ht="18.600000000000001" customHeight="1"/>
    <row r="541" ht="18.600000000000001" customHeight="1"/>
    <row r="542" ht="18.600000000000001" customHeight="1"/>
    <row r="543" ht="18.600000000000001" customHeight="1"/>
    <row r="544" ht="18.600000000000001" customHeight="1"/>
    <row r="545" ht="18.600000000000001" customHeight="1"/>
    <row r="546" ht="18.600000000000001" customHeight="1"/>
    <row r="547" ht="18.600000000000001" customHeight="1"/>
    <row r="548" ht="18.600000000000001" customHeight="1"/>
    <row r="549" ht="18.600000000000001" customHeight="1"/>
    <row r="550" ht="18.600000000000001" customHeight="1"/>
    <row r="551" ht="18.600000000000001" customHeight="1"/>
    <row r="552" ht="18.600000000000001" customHeight="1"/>
    <row r="553" ht="18.600000000000001" customHeight="1"/>
    <row r="554" ht="18.600000000000001" customHeight="1"/>
    <row r="555" ht="18.600000000000001" customHeight="1"/>
    <row r="556" ht="18.600000000000001" customHeight="1"/>
    <row r="557" ht="18.600000000000001" customHeight="1"/>
    <row r="558" ht="18.600000000000001" customHeight="1"/>
    <row r="559" ht="18.600000000000001" customHeight="1"/>
    <row r="560" ht="18.600000000000001" customHeight="1"/>
    <row r="561" ht="18.600000000000001" customHeight="1"/>
    <row r="562" ht="18.600000000000001" customHeight="1"/>
    <row r="563" ht="18.600000000000001" customHeight="1"/>
    <row r="564" ht="18.600000000000001" customHeight="1"/>
    <row r="565" ht="18.600000000000001" customHeight="1"/>
    <row r="566" ht="18.600000000000001" customHeight="1"/>
    <row r="567" ht="18.600000000000001" customHeight="1"/>
    <row r="568" ht="18.600000000000001" customHeight="1"/>
    <row r="569" ht="18.600000000000001" customHeight="1"/>
    <row r="570" ht="18.600000000000001" customHeight="1"/>
    <row r="571" ht="18.600000000000001" customHeight="1"/>
    <row r="572" ht="18.600000000000001" customHeight="1"/>
    <row r="573" ht="18.600000000000001" customHeight="1"/>
    <row r="574" ht="18.600000000000001" customHeight="1"/>
    <row r="575" ht="18.600000000000001" customHeight="1"/>
    <row r="576" ht="18.600000000000001" customHeight="1"/>
    <row r="577" ht="18.600000000000001" customHeight="1"/>
    <row r="578" ht="18.600000000000001" customHeight="1"/>
    <row r="579" ht="18.600000000000001" customHeight="1"/>
    <row r="580" ht="18.600000000000001" customHeight="1"/>
    <row r="581" ht="18.600000000000001" customHeight="1"/>
    <row r="582" ht="18.600000000000001" customHeight="1"/>
    <row r="583" ht="18.600000000000001" customHeight="1"/>
    <row r="584" ht="18.600000000000001" customHeight="1"/>
    <row r="585" ht="18.600000000000001" customHeight="1"/>
    <row r="586" ht="18.600000000000001" customHeight="1"/>
    <row r="587" ht="18.600000000000001" customHeight="1"/>
    <row r="588" ht="18.600000000000001" customHeight="1"/>
    <row r="589" ht="18.600000000000001" customHeight="1"/>
    <row r="590" ht="18.600000000000001" customHeight="1"/>
    <row r="591" ht="18.600000000000001" customHeight="1"/>
    <row r="592" ht="18.600000000000001" customHeight="1"/>
    <row r="593" ht="18.600000000000001" customHeight="1"/>
    <row r="594" ht="18.600000000000001" customHeight="1"/>
    <row r="595" ht="18.600000000000001" customHeight="1"/>
    <row r="596" ht="18.600000000000001" customHeight="1"/>
    <row r="597" ht="18.600000000000001" customHeight="1"/>
    <row r="598" ht="18.600000000000001" customHeight="1"/>
    <row r="599" ht="18.600000000000001" customHeight="1"/>
    <row r="600" ht="18.600000000000001" customHeight="1"/>
    <row r="601" ht="18.600000000000001" customHeight="1"/>
    <row r="602" ht="18.600000000000001" customHeight="1"/>
    <row r="603" ht="18.600000000000001" customHeight="1"/>
    <row r="604" ht="18.600000000000001" customHeight="1"/>
    <row r="605" ht="18.600000000000001" customHeight="1"/>
    <row r="606" ht="18.600000000000001" customHeight="1"/>
    <row r="607" ht="18.600000000000001" customHeight="1"/>
    <row r="608" ht="18.600000000000001" customHeight="1"/>
    <row r="609" ht="18.600000000000001" customHeight="1"/>
    <row r="610" ht="18.600000000000001" customHeight="1"/>
    <row r="611" ht="18.600000000000001" customHeight="1"/>
    <row r="612" ht="18.600000000000001" customHeight="1"/>
    <row r="613" ht="18.600000000000001" customHeight="1"/>
    <row r="614" ht="18.600000000000001" customHeight="1"/>
    <row r="615" ht="18.600000000000001" customHeight="1"/>
    <row r="616" ht="18.600000000000001" customHeight="1"/>
    <row r="617" ht="18.600000000000001" customHeight="1"/>
    <row r="618" ht="18.600000000000001" customHeight="1"/>
    <row r="619" ht="18.600000000000001" customHeight="1"/>
    <row r="620" ht="18.600000000000001" customHeight="1"/>
    <row r="621" ht="18.600000000000001" customHeight="1"/>
    <row r="622" ht="18.600000000000001" customHeight="1"/>
    <row r="623" ht="18.600000000000001" customHeight="1"/>
    <row r="624" ht="18.600000000000001" customHeight="1"/>
    <row r="625" ht="18.600000000000001" customHeight="1"/>
    <row r="626" ht="18.600000000000001" customHeight="1"/>
    <row r="627" ht="18.600000000000001" customHeight="1"/>
    <row r="628" ht="18.600000000000001" customHeight="1"/>
    <row r="629" ht="18.600000000000001" customHeight="1"/>
    <row r="630" ht="18.600000000000001" customHeight="1"/>
    <row r="631" ht="18.600000000000001" customHeight="1"/>
    <row r="632" ht="18.600000000000001" customHeight="1"/>
    <row r="633" ht="18.600000000000001" customHeight="1"/>
    <row r="634" ht="18.600000000000001" customHeight="1"/>
    <row r="635" ht="18.600000000000001" customHeight="1"/>
    <row r="636" ht="18.600000000000001" customHeight="1"/>
    <row r="637" ht="18.600000000000001" customHeight="1"/>
    <row r="638" ht="18.600000000000001" customHeight="1"/>
    <row r="639" ht="18.600000000000001" customHeight="1"/>
    <row r="640" ht="18.600000000000001" customHeight="1"/>
    <row r="641" ht="18.600000000000001" customHeight="1"/>
    <row r="642" ht="18.600000000000001" customHeight="1"/>
    <row r="643" ht="18.600000000000001" customHeight="1"/>
    <row r="644" ht="18.600000000000001" customHeight="1"/>
    <row r="645" ht="18.600000000000001" customHeight="1"/>
    <row r="646" ht="18.600000000000001" customHeight="1"/>
    <row r="647" ht="18.600000000000001" customHeight="1"/>
    <row r="648" ht="18.600000000000001" customHeight="1"/>
    <row r="649" ht="18.600000000000001" customHeight="1"/>
    <row r="650" ht="18.600000000000001" customHeight="1"/>
    <row r="651" ht="18.600000000000001" customHeight="1"/>
    <row r="652" ht="18.600000000000001" customHeight="1"/>
    <row r="653" ht="18.600000000000001" customHeight="1"/>
    <row r="654" ht="18.600000000000001" customHeight="1"/>
    <row r="655" ht="18.600000000000001" customHeight="1"/>
    <row r="656" ht="18.600000000000001" customHeight="1"/>
    <row r="657" ht="18.600000000000001" customHeight="1"/>
    <row r="658" ht="18.600000000000001" customHeight="1"/>
    <row r="659" ht="18.600000000000001" customHeight="1"/>
    <row r="660" ht="18.600000000000001" customHeight="1"/>
    <row r="661" ht="18.600000000000001" customHeight="1"/>
    <row r="662" ht="18.600000000000001" customHeight="1"/>
    <row r="663" ht="18.600000000000001" customHeight="1"/>
    <row r="664" ht="18.600000000000001" customHeight="1"/>
    <row r="665" ht="18.600000000000001" customHeight="1"/>
    <row r="666" ht="18.600000000000001" customHeight="1"/>
    <row r="667" ht="18.600000000000001" customHeight="1"/>
    <row r="668" ht="18.600000000000001" customHeight="1"/>
    <row r="669" ht="18.600000000000001" customHeight="1"/>
    <row r="670" ht="18.600000000000001" customHeight="1"/>
    <row r="671" ht="18.600000000000001" customHeight="1"/>
    <row r="672" ht="18.600000000000001" customHeight="1"/>
    <row r="673" ht="18.600000000000001" customHeight="1"/>
    <row r="674" ht="18.600000000000001" customHeight="1"/>
    <row r="675" ht="18.600000000000001" customHeight="1"/>
    <row r="676" ht="18.600000000000001" customHeight="1"/>
    <row r="677" ht="18.600000000000001" customHeight="1"/>
    <row r="678" ht="18.600000000000001" customHeight="1"/>
    <row r="679" ht="18.600000000000001" customHeight="1"/>
    <row r="680" ht="18.600000000000001" customHeight="1"/>
    <row r="681" ht="18.600000000000001" customHeight="1"/>
    <row r="682" ht="18.600000000000001" customHeight="1"/>
    <row r="683" ht="18.600000000000001" customHeight="1"/>
    <row r="684" ht="18.600000000000001" customHeight="1"/>
    <row r="685" ht="18.600000000000001" customHeight="1"/>
    <row r="686" ht="18.600000000000001" customHeight="1"/>
    <row r="687" ht="18.600000000000001" customHeight="1"/>
    <row r="688" ht="18.600000000000001" customHeight="1"/>
    <row r="689" ht="18.600000000000001" customHeight="1"/>
    <row r="690" ht="18.600000000000001" customHeight="1"/>
    <row r="691" ht="18.600000000000001" customHeight="1"/>
    <row r="692" ht="18.600000000000001" customHeight="1"/>
    <row r="693" ht="18.600000000000001" customHeight="1"/>
    <row r="694" ht="18.600000000000001" customHeight="1"/>
    <row r="695" ht="18.600000000000001" customHeight="1"/>
    <row r="696" ht="18.600000000000001" customHeight="1"/>
    <row r="697" ht="18.600000000000001" customHeight="1"/>
    <row r="698" ht="18.600000000000001" customHeight="1"/>
    <row r="699" ht="18.600000000000001" customHeight="1"/>
    <row r="700" ht="18.600000000000001" customHeight="1"/>
    <row r="701" ht="18.600000000000001" customHeight="1"/>
    <row r="702" ht="18.600000000000001" customHeight="1"/>
    <row r="703" ht="18.600000000000001" customHeight="1"/>
    <row r="704" ht="18.600000000000001" customHeight="1"/>
    <row r="705" ht="18.600000000000001" customHeight="1"/>
    <row r="706" ht="18.600000000000001" customHeight="1"/>
    <row r="707" ht="18.600000000000001" customHeight="1"/>
    <row r="708" ht="18.600000000000001" customHeight="1"/>
    <row r="709" ht="18.600000000000001" customHeight="1"/>
    <row r="710" ht="18.600000000000001" customHeight="1"/>
    <row r="711" ht="18.600000000000001" customHeight="1"/>
    <row r="712" ht="18.600000000000001" customHeight="1"/>
    <row r="713" ht="18.600000000000001" customHeight="1"/>
    <row r="714" ht="18.600000000000001" customHeight="1"/>
    <row r="715" ht="18.600000000000001" customHeight="1"/>
    <row r="716" ht="18.600000000000001" customHeight="1"/>
    <row r="717" ht="18.600000000000001" customHeight="1"/>
    <row r="718" ht="18.600000000000001" customHeight="1"/>
    <row r="719" ht="18.600000000000001" customHeight="1"/>
    <row r="720" ht="18.600000000000001" customHeight="1"/>
    <row r="721" ht="18.600000000000001" customHeight="1"/>
    <row r="722" ht="18.600000000000001" customHeight="1"/>
    <row r="723" ht="18.600000000000001" customHeight="1"/>
    <row r="724" ht="18.600000000000001" customHeight="1"/>
    <row r="725" ht="18.600000000000001" customHeight="1"/>
    <row r="726" ht="18.600000000000001" customHeight="1"/>
    <row r="727" ht="18.600000000000001" customHeight="1"/>
    <row r="728" ht="18.600000000000001" customHeight="1"/>
    <row r="729" ht="18.600000000000001" customHeight="1"/>
    <row r="730" ht="18.600000000000001" customHeight="1"/>
    <row r="731" ht="18.600000000000001" customHeight="1"/>
    <row r="732" ht="18.600000000000001" customHeight="1"/>
    <row r="733" ht="18.600000000000001" customHeight="1"/>
    <row r="734" ht="18.600000000000001" customHeight="1"/>
    <row r="735" ht="18.600000000000001" customHeight="1"/>
    <row r="736" ht="18.600000000000001" customHeight="1"/>
    <row r="737" ht="18.600000000000001" customHeight="1"/>
    <row r="738" ht="18.600000000000001" customHeight="1"/>
    <row r="739" ht="18.600000000000001" customHeight="1"/>
    <row r="740" ht="18.600000000000001" customHeight="1"/>
    <row r="741" ht="18.600000000000001" customHeight="1"/>
    <row r="742" ht="18.600000000000001" customHeight="1"/>
    <row r="743" ht="18.600000000000001" customHeight="1"/>
    <row r="744" ht="18.600000000000001" customHeight="1"/>
    <row r="745" ht="18.600000000000001" customHeight="1"/>
    <row r="746" ht="18.600000000000001" customHeight="1"/>
    <row r="747" ht="18.600000000000001" customHeight="1"/>
    <row r="748" ht="18.600000000000001" customHeight="1"/>
    <row r="749" ht="18.600000000000001" customHeight="1"/>
    <row r="750" ht="18.600000000000001" customHeight="1"/>
    <row r="751" ht="18.600000000000001" customHeight="1"/>
    <row r="752" ht="18.600000000000001" customHeight="1"/>
    <row r="753" ht="18.600000000000001" customHeight="1"/>
    <row r="754" ht="18.600000000000001" customHeight="1"/>
    <row r="755" ht="18.600000000000001" customHeight="1"/>
    <row r="756" ht="18.600000000000001" customHeight="1"/>
    <row r="757" ht="18.600000000000001" customHeight="1"/>
    <row r="758" ht="18.600000000000001" customHeight="1"/>
    <row r="759" ht="18.600000000000001" customHeight="1"/>
    <row r="760" ht="18.600000000000001" customHeight="1"/>
    <row r="761" ht="18.600000000000001" customHeight="1"/>
    <row r="762" ht="18.600000000000001" customHeight="1"/>
    <row r="763" ht="18.600000000000001" customHeight="1"/>
    <row r="764" ht="18.600000000000001" customHeight="1"/>
    <row r="765" ht="18.600000000000001" customHeight="1"/>
    <row r="766" ht="18.600000000000001" customHeight="1"/>
    <row r="767" ht="18.600000000000001" customHeight="1"/>
    <row r="768" ht="18.600000000000001" customHeight="1"/>
    <row r="769" ht="18.600000000000001" customHeight="1"/>
    <row r="770" ht="18.600000000000001" customHeight="1"/>
    <row r="771" ht="18.600000000000001" customHeight="1"/>
    <row r="772" ht="18.600000000000001" customHeight="1"/>
    <row r="773" ht="18.600000000000001" customHeight="1"/>
    <row r="774" ht="18.600000000000001" customHeight="1"/>
    <row r="775" ht="18.600000000000001" customHeight="1"/>
    <row r="776" ht="18.600000000000001" customHeight="1"/>
    <row r="777" ht="18.600000000000001" customHeight="1"/>
    <row r="778" ht="18.600000000000001" customHeight="1"/>
    <row r="779" ht="18.600000000000001" customHeight="1"/>
    <row r="780" ht="18.600000000000001" customHeight="1"/>
    <row r="781" ht="18.600000000000001" customHeight="1"/>
    <row r="782" ht="18.600000000000001" customHeight="1"/>
    <row r="783" ht="18.600000000000001" customHeight="1"/>
    <row r="784" ht="18.600000000000001" customHeight="1"/>
    <row r="785" ht="18.600000000000001" customHeight="1"/>
    <row r="786" ht="18.600000000000001" customHeight="1"/>
    <row r="787" ht="18.600000000000001" customHeight="1"/>
    <row r="788" ht="18.600000000000001" customHeight="1"/>
    <row r="789" ht="18.600000000000001" customHeight="1"/>
    <row r="790" ht="18.600000000000001" customHeight="1"/>
    <row r="791" ht="18.600000000000001" customHeight="1"/>
    <row r="792" ht="18.600000000000001" customHeight="1"/>
    <row r="793" ht="18.600000000000001" customHeight="1"/>
    <row r="794" ht="18.600000000000001" customHeight="1"/>
    <row r="795" ht="18.600000000000001" customHeight="1"/>
    <row r="796" ht="18.600000000000001" customHeight="1"/>
    <row r="797" ht="18.600000000000001" customHeight="1"/>
    <row r="798" ht="18.600000000000001" customHeight="1"/>
    <row r="799" ht="18.600000000000001" customHeight="1"/>
    <row r="800" ht="18.600000000000001" customHeight="1"/>
    <row r="801" ht="18.600000000000001" customHeight="1"/>
    <row r="802" ht="18.600000000000001" customHeight="1"/>
    <row r="803" ht="18.600000000000001" customHeight="1"/>
    <row r="804" ht="18.600000000000001" customHeight="1"/>
    <row r="805" ht="18.600000000000001" customHeight="1"/>
    <row r="806" ht="18.600000000000001" customHeight="1"/>
    <row r="807" ht="18.600000000000001" customHeight="1"/>
    <row r="808" ht="18.600000000000001" customHeight="1"/>
    <row r="809" ht="18.600000000000001" customHeight="1"/>
    <row r="810" ht="18.600000000000001" customHeight="1"/>
    <row r="811" ht="18.600000000000001" customHeight="1"/>
    <row r="812" ht="18.600000000000001" customHeight="1"/>
    <row r="813" ht="18.600000000000001" customHeight="1"/>
    <row r="814" ht="18.600000000000001" customHeight="1"/>
    <row r="815" ht="18.600000000000001" customHeight="1"/>
    <row r="816" ht="18.600000000000001" customHeight="1"/>
    <row r="817" ht="18.600000000000001" customHeight="1"/>
    <row r="818" ht="18.600000000000001" customHeight="1"/>
    <row r="819" ht="18.600000000000001" customHeight="1"/>
    <row r="820" ht="18.600000000000001" customHeight="1"/>
    <row r="821" ht="18.600000000000001" customHeight="1"/>
    <row r="822" ht="18.600000000000001" customHeight="1"/>
    <row r="823" ht="18.600000000000001" customHeight="1"/>
    <row r="824" ht="18.600000000000001" customHeight="1"/>
    <row r="825" ht="18.600000000000001" customHeight="1"/>
    <row r="826" ht="18.600000000000001" customHeight="1"/>
    <row r="827" ht="18.600000000000001" customHeight="1"/>
    <row r="828" ht="18.600000000000001" customHeight="1"/>
    <row r="829" ht="18.600000000000001" customHeight="1"/>
    <row r="830" ht="18.600000000000001" customHeight="1"/>
    <row r="831" ht="18.600000000000001" customHeight="1"/>
    <row r="832" ht="18.600000000000001" customHeight="1"/>
    <row r="833" ht="18.600000000000001" customHeight="1"/>
    <row r="834" ht="18.600000000000001" customHeight="1"/>
    <row r="835" ht="18.600000000000001" customHeight="1"/>
    <row r="836" ht="18.600000000000001" customHeight="1"/>
    <row r="837" ht="18.600000000000001" customHeight="1"/>
    <row r="838" ht="18.600000000000001" customHeight="1"/>
    <row r="839" ht="18.600000000000001" customHeight="1"/>
    <row r="840" ht="18.600000000000001" customHeight="1"/>
    <row r="841" ht="18.600000000000001" customHeight="1"/>
    <row r="842" ht="18.600000000000001" customHeight="1"/>
    <row r="843" ht="18.600000000000001" customHeight="1"/>
    <row r="844" ht="18.600000000000001" customHeight="1"/>
    <row r="845" ht="18.600000000000001" customHeight="1"/>
    <row r="846" ht="18.600000000000001" customHeight="1"/>
    <row r="847" ht="18.600000000000001" customHeight="1"/>
    <row r="848" ht="18.600000000000001" customHeight="1"/>
    <row r="849" ht="18.600000000000001" customHeight="1"/>
    <row r="850" ht="18.600000000000001" customHeight="1"/>
    <row r="851" ht="18.600000000000001" customHeight="1"/>
    <row r="852" ht="18.600000000000001" customHeight="1"/>
    <row r="853" ht="18.600000000000001" customHeight="1"/>
    <row r="854" ht="18.600000000000001" customHeight="1"/>
    <row r="855" ht="18.600000000000001" customHeight="1"/>
    <row r="856" ht="18.600000000000001" customHeight="1"/>
    <row r="857" ht="18.600000000000001" customHeight="1"/>
    <row r="858" ht="18.600000000000001" customHeight="1"/>
    <row r="859" ht="18.600000000000001" customHeight="1"/>
    <row r="860" ht="18.600000000000001" customHeight="1"/>
    <row r="861" ht="18.600000000000001" customHeight="1"/>
    <row r="862" ht="18.600000000000001" customHeight="1"/>
    <row r="863" ht="18.600000000000001" customHeight="1"/>
    <row r="864" ht="18.600000000000001" customHeight="1"/>
    <row r="865" ht="18.600000000000001" customHeight="1"/>
    <row r="866" ht="18.600000000000001" customHeight="1"/>
    <row r="867" ht="18.600000000000001" customHeight="1"/>
    <row r="868" ht="18.600000000000001" customHeight="1"/>
    <row r="869" ht="18.600000000000001" customHeight="1"/>
    <row r="870" ht="18.600000000000001" customHeight="1"/>
    <row r="871" ht="18.600000000000001" customHeight="1"/>
    <row r="872" ht="18.600000000000001" customHeight="1"/>
    <row r="873" ht="18.600000000000001" customHeight="1"/>
    <row r="874" ht="18.600000000000001" customHeight="1"/>
    <row r="875" ht="18.600000000000001" customHeight="1"/>
    <row r="876" ht="18.600000000000001" customHeight="1"/>
    <row r="877" ht="18.600000000000001" customHeight="1"/>
    <row r="878" ht="18.600000000000001" customHeight="1"/>
    <row r="879" ht="18.600000000000001" customHeight="1"/>
    <row r="880" ht="18.600000000000001" customHeight="1"/>
    <row r="881" ht="18.600000000000001" customHeight="1"/>
    <row r="882" ht="18.600000000000001" customHeight="1"/>
    <row r="883" ht="18.600000000000001" customHeight="1"/>
    <row r="884" ht="18.600000000000001" customHeight="1"/>
    <row r="885" ht="18.600000000000001" customHeight="1"/>
    <row r="886" ht="18.600000000000001" customHeight="1"/>
    <row r="887" ht="18.600000000000001" customHeight="1"/>
    <row r="888" ht="18.600000000000001" customHeight="1"/>
    <row r="889" ht="18.600000000000001" customHeight="1"/>
    <row r="890" ht="18.600000000000001" customHeight="1"/>
    <row r="891" ht="18.600000000000001" customHeight="1"/>
    <row r="892" ht="18.600000000000001" customHeight="1"/>
    <row r="893" ht="18.600000000000001" customHeight="1"/>
    <row r="894" ht="18.600000000000001" customHeight="1"/>
    <row r="895" ht="18.600000000000001" customHeight="1"/>
    <row r="896" ht="18.600000000000001" customHeight="1"/>
    <row r="897" ht="18.600000000000001" customHeight="1"/>
    <row r="898" ht="18.600000000000001" customHeight="1"/>
    <row r="899" ht="18.600000000000001" customHeight="1"/>
    <row r="900" ht="18.600000000000001" customHeight="1"/>
    <row r="901" ht="18.600000000000001" customHeight="1"/>
    <row r="902" ht="18.600000000000001" customHeight="1"/>
    <row r="903" ht="18.600000000000001" customHeight="1"/>
    <row r="904" ht="18.600000000000001" customHeight="1"/>
    <row r="905" ht="18.600000000000001" customHeight="1"/>
    <row r="906" ht="18.600000000000001" customHeight="1"/>
    <row r="907" ht="18.600000000000001" customHeight="1"/>
    <row r="908" ht="18.600000000000001" customHeight="1"/>
    <row r="909" ht="18.600000000000001" customHeight="1"/>
    <row r="910" ht="18.600000000000001" customHeight="1"/>
    <row r="911" ht="18.600000000000001" customHeight="1"/>
    <row r="912" ht="18.600000000000001" customHeight="1"/>
    <row r="913" ht="18.600000000000001" customHeight="1"/>
    <row r="914" ht="18.600000000000001" customHeight="1"/>
    <row r="915" ht="18.600000000000001" customHeight="1"/>
    <row r="916" ht="18.600000000000001" customHeight="1"/>
    <row r="917" ht="18.600000000000001" customHeight="1"/>
    <row r="918" ht="18.600000000000001" customHeight="1"/>
    <row r="919" ht="18.600000000000001" customHeight="1"/>
    <row r="920" ht="18.600000000000001" customHeight="1"/>
    <row r="921" ht="18.600000000000001" customHeight="1"/>
    <row r="922" ht="18.600000000000001" customHeight="1"/>
    <row r="923" ht="18.600000000000001" customHeight="1"/>
    <row r="924" ht="18.600000000000001" customHeight="1"/>
    <row r="925" ht="18.600000000000001" customHeight="1"/>
    <row r="926" ht="18.600000000000001" customHeight="1"/>
    <row r="927" ht="18.600000000000001" customHeight="1"/>
    <row r="928" ht="18.600000000000001" customHeight="1"/>
    <row r="929" ht="18.600000000000001" customHeight="1"/>
    <row r="930" ht="18.600000000000001" customHeight="1"/>
    <row r="931" ht="18.600000000000001" customHeight="1"/>
    <row r="932" ht="18.600000000000001" customHeight="1"/>
    <row r="933" ht="18.600000000000001" customHeight="1"/>
    <row r="934" ht="18.600000000000001" customHeight="1"/>
    <row r="935" ht="18.600000000000001" customHeight="1"/>
    <row r="936" ht="18.600000000000001" customHeight="1"/>
    <row r="937" ht="18.600000000000001" customHeight="1"/>
    <row r="938" ht="18.600000000000001" customHeight="1"/>
    <row r="939" ht="18.600000000000001" customHeight="1"/>
    <row r="940" ht="18.600000000000001" customHeight="1"/>
    <row r="941" ht="18.600000000000001" customHeight="1"/>
    <row r="942" ht="18.600000000000001" customHeight="1"/>
    <row r="943" ht="18.600000000000001" customHeight="1"/>
    <row r="944" ht="18.600000000000001" customHeight="1"/>
    <row r="945" ht="18.600000000000001" customHeight="1"/>
    <row r="946" ht="18.600000000000001" customHeight="1"/>
    <row r="947" ht="18.600000000000001" customHeight="1"/>
    <row r="948" ht="18.600000000000001" customHeight="1"/>
    <row r="949" ht="18.600000000000001" customHeight="1"/>
    <row r="950" ht="18.600000000000001" customHeight="1"/>
    <row r="951" ht="18.600000000000001" customHeight="1"/>
    <row r="952" ht="18.600000000000001" customHeight="1"/>
    <row r="953" ht="18.600000000000001" customHeight="1"/>
    <row r="954" ht="18.600000000000001" customHeight="1"/>
    <row r="955" ht="18.600000000000001" customHeight="1"/>
    <row r="956" ht="18.600000000000001" customHeight="1"/>
    <row r="957" ht="18.600000000000001" customHeight="1"/>
    <row r="958" ht="18.600000000000001" customHeight="1"/>
    <row r="959" ht="18.600000000000001" customHeight="1"/>
    <row r="960" ht="18.600000000000001" customHeight="1"/>
    <row r="961" ht="18.600000000000001" customHeight="1"/>
    <row r="962" ht="18.600000000000001" customHeight="1"/>
    <row r="963" ht="18.600000000000001" customHeight="1"/>
    <row r="964" ht="18.600000000000001" customHeight="1"/>
    <row r="965" ht="18.600000000000001" customHeight="1"/>
    <row r="966" ht="18.600000000000001" customHeight="1"/>
    <row r="967" ht="18.600000000000001" customHeight="1"/>
    <row r="968" ht="18.600000000000001" customHeight="1"/>
    <row r="969" ht="18.600000000000001" customHeight="1"/>
    <row r="970" ht="18.600000000000001" customHeight="1"/>
    <row r="971" ht="18.600000000000001" customHeight="1"/>
    <row r="972" ht="18.600000000000001" customHeight="1"/>
    <row r="973" ht="18.600000000000001" customHeight="1"/>
    <row r="974" ht="18.600000000000001" customHeight="1"/>
    <row r="975" ht="18.600000000000001" customHeight="1"/>
    <row r="976" ht="18.600000000000001" customHeight="1"/>
    <row r="977" ht="18.600000000000001" customHeight="1"/>
    <row r="978" ht="18.600000000000001" customHeight="1"/>
    <row r="979" ht="18.600000000000001" customHeight="1"/>
    <row r="980" ht="18.600000000000001" customHeight="1"/>
    <row r="981" ht="18.600000000000001" customHeight="1"/>
    <row r="982" ht="18.600000000000001" customHeight="1"/>
    <row r="983" ht="18.600000000000001" customHeight="1"/>
    <row r="984" ht="18.600000000000001" customHeight="1"/>
    <row r="985" ht="18.600000000000001" customHeight="1"/>
    <row r="986" ht="18.600000000000001" customHeight="1"/>
    <row r="987" ht="18.600000000000001" customHeight="1"/>
    <row r="988" ht="18.600000000000001" customHeight="1"/>
    <row r="989" ht="18.600000000000001" customHeight="1"/>
    <row r="990" ht="18.600000000000001" customHeight="1"/>
    <row r="991" ht="18.600000000000001" customHeight="1"/>
    <row r="992" ht="18.600000000000001" customHeight="1"/>
    <row r="993" ht="18.600000000000001" customHeight="1"/>
    <row r="994" ht="18.600000000000001" customHeight="1"/>
    <row r="995" ht="18.600000000000001" customHeight="1"/>
    <row r="996" ht="18.600000000000001" customHeight="1"/>
    <row r="997" ht="18.600000000000001" customHeight="1"/>
    <row r="998" ht="18.600000000000001" customHeight="1"/>
    <row r="999" ht="18.600000000000001" customHeight="1"/>
    <row r="1000" ht="18.600000000000001" customHeight="1"/>
    <row r="1001" ht="18.600000000000001" customHeight="1"/>
    <row r="1002" ht="18.600000000000001" customHeight="1"/>
    <row r="1003" ht="18.600000000000001" customHeight="1"/>
    <row r="1004" ht="18.600000000000001" customHeight="1"/>
    <row r="1005" ht="18.600000000000001" customHeight="1"/>
    <row r="1006" ht="18.600000000000001" customHeight="1"/>
    <row r="1007" ht="18.600000000000001" customHeight="1"/>
    <row r="1008" ht="18.600000000000001" customHeight="1"/>
    <row r="1009" ht="18.600000000000001" customHeight="1"/>
    <row r="1010" ht="18.600000000000001" customHeight="1"/>
    <row r="1011" ht="18.600000000000001" customHeight="1"/>
    <row r="1012" ht="18.600000000000001" customHeight="1"/>
    <row r="1013" ht="18.600000000000001" customHeight="1"/>
    <row r="1014" ht="18.600000000000001" customHeight="1"/>
    <row r="1015" ht="18.600000000000001" customHeight="1"/>
    <row r="1016" ht="18.600000000000001" customHeight="1"/>
    <row r="1017" ht="18.600000000000001" customHeight="1"/>
    <row r="1018" ht="18.600000000000001" customHeight="1"/>
    <row r="1019" ht="18.600000000000001" customHeight="1"/>
    <row r="1020" ht="18.600000000000001" customHeight="1"/>
    <row r="1021" ht="18.600000000000001" customHeight="1"/>
    <row r="1022" ht="18.600000000000001" customHeight="1"/>
    <row r="1023" ht="18.600000000000001" customHeight="1"/>
    <row r="1024" ht="18.600000000000001" customHeight="1"/>
  </sheetData>
  <mergeCells count="15">
    <mergeCell ref="A6:N6"/>
    <mergeCell ref="A7:N7"/>
    <mergeCell ref="A18:N18"/>
    <mergeCell ref="A17:N17"/>
    <mergeCell ref="A15:N15"/>
    <mergeCell ref="A8:N8"/>
    <mergeCell ref="A9:N9"/>
    <mergeCell ref="A14:N14"/>
    <mergeCell ref="A10:N10"/>
    <mergeCell ref="A11:N11"/>
    <mergeCell ref="A1:N1"/>
    <mergeCell ref="A2:N2"/>
    <mergeCell ref="A3:N3"/>
    <mergeCell ref="A5:N5"/>
    <mergeCell ref="A4:N4"/>
  </mergeCells>
  <phoneticPr fontId="16"/>
  <pageMargins left="0.7" right="0.7" top="0.75" bottom="0.75" header="0.3" footer="0.3"/>
  <pageSetup paperSize="9" scale="59" orientation="portrait" horizontalDpi="300" verticalDpi="300" r:id="rId1"/>
  <colBreaks count="1" manualBreakCount="1">
    <brk id="14"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N37"/>
  <sheetViews>
    <sheetView view="pageBreakPreview" zoomScale="95" zoomScaleNormal="75" zoomScaleSheetLayoutView="95" workbookViewId="0">
      <selection activeCell="A17" sqref="A17"/>
    </sheetView>
  </sheetViews>
  <sheetFormatPr defaultColWidth="9" defaultRowHeight="14.4"/>
  <cols>
    <col min="1" max="1" width="212.109375" style="5" customWidth="1"/>
    <col min="2" max="2" width="33.109375" style="3" hidden="1" customWidth="1"/>
    <col min="3" max="3" width="23.109375" style="4" hidden="1" customWidth="1"/>
    <col min="4" max="16384" width="9" style="6"/>
  </cols>
  <sheetData>
    <row r="1" spans="1:14" s="55" customFormat="1" ht="46.2" customHeight="1" thickBot="1">
      <c r="A1" s="201" t="s">
        <v>304</v>
      </c>
      <c r="B1" s="53" t="s">
        <v>0</v>
      </c>
      <c r="C1" s="54" t="s">
        <v>2</v>
      </c>
    </row>
    <row r="2" spans="1:14" s="51" customFormat="1" ht="40.799999999999997" customHeight="1">
      <c r="A2" s="473" t="s">
        <v>450</v>
      </c>
      <c r="B2" s="2"/>
      <c r="C2" s="831"/>
    </row>
    <row r="3" spans="1:14" s="51" customFormat="1" ht="273" customHeight="1">
      <c r="A3" s="849" t="s">
        <v>452</v>
      </c>
      <c r="B3" s="63"/>
      <c r="C3" s="832"/>
    </row>
    <row r="4" spans="1:14" s="51" customFormat="1" ht="31.8" customHeight="1" thickBot="1">
      <c r="A4" s="172" t="s">
        <v>451</v>
      </c>
    </row>
    <row r="5" spans="1:14" s="51" customFormat="1" ht="41.4" customHeight="1">
      <c r="A5" s="466" t="s">
        <v>453</v>
      </c>
      <c r="B5" s="2"/>
      <c r="C5" s="831"/>
    </row>
    <row r="6" spans="1:14" s="51" customFormat="1" ht="92.4" customHeight="1">
      <c r="A6" s="850" t="s">
        <v>455</v>
      </c>
      <c r="B6" s="63"/>
      <c r="C6" s="832"/>
      <c r="D6" t="s">
        <v>216</v>
      </c>
    </row>
    <row r="7" spans="1:14" s="51" customFormat="1" ht="42.6" customHeight="1" thickBot="1">
      <c r="A7" s="172" t="s">
        <v>454</v>
      </c>
    </row>
    <row r="8" spans="1:14" s="51" customFormat="1" ht="43.2" customHeight="1">
      <c r="A8" s="467" t="s">
        <v>456</v>
      </c>
      <c r="B8" s="250"/>
      <c r="C8" s="831"/>
    </row>
    <row r="9" spans="1:14" s="51" customFormat="1" ht="163.80000000000001" customHeight="1">
      <c r="A9" s="453" t="s">
        <v>457</v>
      </c>
      <c r="B9" s="251"/>
      <c r="C9" s="832"/>
    </row>
    <row r="10" spans="1:14" s="51" customFormat="1" ht="28.8" customHeight="1" thickBot="1">
      <c r="A10" s="252" t="s">
        <v>458</v>
      </c>
    </row>
    <row r="11" spans="1:14" s="51" customFormat="1" ht="53.25" hidden="1" customHeight="1">
      <c r="A11" s="282"/>
      <c r="B11" s="280"/>
      <c r="C11" s="280"/>
      <c r="D11" s="280"/>
      <c r="E11" s="280"/>
      <c r="F11" s="280"/>
      <c r="G11" s="280"/>
      <c r="H11" s="280"/>
      <c r="I11" s="280"/>
      <c r="J11" s="280"/>
      <c r="K11" s="280"/>
      <c r="L11" s="280"/>
      <c r="M11" s="280"/>
      <c r="N11" s="281"/>
    </row>
    <row r="12" spans="1:14" s="51" customFormat="1" ht="249.6" hidden="1" customHeight="1" thickBot="1">
      <c r="A12" s="288"/>
      <c r="B12" s="289"/>
      <c r="C12" s="289"/>
      <c r="D12" s="289"/>
      <c r="E12" s="289"/>
      <c r="F12" s="289"/>
      <c r="G12" s="289"/>
      <c r="H12" s="289"/>
      <c r="I12" s="289"/>
      <c r="J12" s="289"/>
      <c r="K12" s="289"/>
      <c r="L12" s="289"/>
      <c r="M12" s="289"/>
      <c r="N12" s="290"/>
    </row>
    <row r="13" spans="1:14" s="51" customFormat="1" ht="42.6" hidden="1" customHeight="1" thickBot="1">
      <c r="A13" s="172"/>
    </row>
    <row r="14" spans="1:14" s="51" customFormat="1" ht="42.6" hidden="1" customHeight="1">
      <c r="A14" s="268"/>
    </row>
    <row r="15" spans="1:14" s="51" customFormat="1" ht="39" customHeight="1">
      <c r="A15" s="51" t="s">
        <v>223</v>
      </c>
    </row>
    <row r="16" spans="1:14" s="51" customFormat="1" ht="32.25" customHeight="1">
      <c r="A16" s="51" t="s">
        <v>224</v>
      </c>
    </row>
    <row r="17" spans="1:3" s="51" customFormat="1" ht="36.75" customHeight="1">
      <c r="A17" s="5"/>
      <c r="B17" s="3"/>
      <c r="C17" s="4"/>
    </row>
    <row r="18" spans="1:3" s="51" customFormat="1" ht="33" customHeight="1">
      <c r="A18" s="5"/>
      <c r="B18" s="3"/>
      <c r="C18" s="4"/>
    </row>
    <row r="19" spans="1:3" s="51" customFormat="1" ht="36.75" customHeight="1">
      <c r="A19" s="5"/>
      <c r="B19" s="3"/>
      <c r="C19" s="4"/>
    </row>
    <row r="20" spans="1:3" s="51" customFormat="1" ht="36.75" customHeight="1">
      <c r="A20" s="5"/>
      <c r="B20" s="3"/>
      <c r="C20" s="4"/>
    </row>
    <row r="21" spans="1:3" s="51" customFormat="1" ht="25.5" customHeight="1">
      <c r="A21" s="5"/>
      <c r="B21" s="3"/>
      <c r="C21" s="4"/>
    </row>
    <row r="22" spans="1:3" s="51" customFormat="1" ht="32.25" customHeight="1">
      <c r="A22" s="5"/>
      <c r="B22" s="3"/>
      <c r="C22" s="4"/>
    </row>
    <row r="23" spans="1:3" s="51" customFormat="1" ht="30.75" customHeight="1">
      <c r="A23" s="5"/>
      <c r="B23" s="3"/>
      <c r="C23" s="4"/>
    </row>
    <row r="24" spans="1:3" s="51" customFormat="1" ht="42.75" customHeight="1">
      <c r="A24" s="5"/>
      <c r="B24" s="3"/>
      <c r="C24" s="4"/>
    </row>
    <row r="25" spans="1:3" s="51" customFormat="1" ht="43.5" customHeight="1">
      <c r="A25" s="5"/>
      <c r="B25" s="3"/>
      <c r="C25" s="4"/>
    </row>
    <row r="26" spans="1:3" s="51" customFormat="1" ht="27.75" customHeight="1">
      <c r="A26" s="5"/>
      <c r="B26" s="3"/>
      <c r="C26" s="4"/>
    </row>
    <row r="27" spans="1:3" s="51" customFormat="1" ht="30.75" customHeight="1">
      <c r="A27" s="5"/>
      <c r="B27" s="3"/>
      <c r="C27" s="4"/>
    </row>
    <row r="28" spans="1:3" s="7" customFormat="1" ht="29.25" customHeight="1">
      <c r="A28" s="5"/>
      <c r="B28" s="3"/>
      <c r="C28" s="4"/>
    </row>
    <row r="29" spans="1:3" ht="27" customHeight="1"/>
    <row r="30" spans="1:3" ht="27" customHeight="1"/>
    <row r="31" spans="1:3" s="51" customFormat="1" ht="27" customHeight="1">
      <c r="A31" s="5"/>
      <c r="B31" s="3"/>
      <c r="C31" s="4"/>
    </row>
    <row r="32" spans="1:3" s="51" customFormat="1" ht="27" customHeight="1">
      <c r="A32" s="5"/>
      <c r="B32" s="3"/>
      <c r="C32" s="4"/>
    </row>
    <row r="33" spans="1:3" s="51" customFormat="1" ht="27" customHeight="1">
      <c r="A33" s="5"/>
      <c r="B33" s="3"/>
      <c r="C33" s="4"/>
    </row>
    <row r="34" spans="1:3" s="51" customFormat="1" ht="27" customHeight="1">
      <c r="A34" s="5"/>
      <c r="B34" s="3"/>
      <c r="C34" s="4"/>
    </row>
    <row r="35" spans="1:3" s="51" customFormat="1" ht="27" customHeight="1">
      <c r="A35" s="5"/>
      <c r="B35" s="3"/>
      <c r="C35" s="4"/>
    </row>
    <row r="36" spans="1:3" s="51" customFormat="1" ht="27" customHeight="1">
      <c r="A36" s="5"/>
      <c r="B36" s="3"/>
      <c r="C36" s="4"/>
    </row>
    <row r="37" spans="1:3" s="51" customFormat="1" ht="27" customHeight="1">
      <c r="A37" s="5"/>
      <c r="B37" s="3"/>
      <c r="C37" s="4"/>
    </row>
  </sheetData>
  <mergeCells count="3">
    <mergeCell ref="C2:C3"/>
    <mergeCell ref="C5:C6"/>
    <mergeCell ref="C8:C9"/>
  </mergeCells>
  <phoneticPr fontId="16"/>
  <hyperlinks>
    <hyperlink ref="A4" r:id="rId1" xr:uid="{16EB4E0B-3037-4AF6-A420-AB3161C90982}"/>
    <hyperlink ref="A7" r:id="rId2" xr:uid="{ACD7136C-6C77-4FA1-B397-38C0AD48F847}"/>
    <hyperlink ref="A10" r:id="rId3" xr:uid="{DD44AFAA-7C2E-4982-86B5-EB421F885D08}"/>
  </hyperlinks>
  <pageMargins left="0" right="0" top="0.19685039370078741" bottom="0.39370078740157483" header="0" footer="0.19685039370078741"/>
  <pageSetup paperSize="8" scale="55" orientation="portrait" horizontalDpi="300" verticalDpi="300"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6D61E0-C409-4505-9502-76758B85CCC6}">
  <dimension ref="A1:N100"/>
  <sheetViews>
    <sheetView view="pageBreakPreview" zoomScaleNormal="94" zoomScaleSheetLayoutView="100" workbookViewId="0">
      <selection activeCell="N12" sqref="N12"/>
    </sheetView>
  </sheetViews>
  <sheetFormatPr defaultColWidth="8.88671875" defaultRowHeight="13.2"/>
  <cols>
    <col min="1" max="1" width="1.6640625" style="185" customWidth="1"/>
    <col min="2" max="2" width="2.6640625" style="185" hidden="1" customWidth="1"/>
    <col min="3" max="4" width="14.77734375" style="185" customWidth="1"/>
    <col min="5" max="5" width="14.77734375" style="308" customWidth="1"/>
    <col min="6" max="6" width="8.88671875" style="308"/>
    <col min="7" max="7" width="5.21875" style="308" customWidth="1"/>
    <col min="8" max="8" width="12.5546875" style="185" customWidth="1"/>
    <col min="9" max="9" width="8.88671875" style="185"/>
    <col min="10" max="10" width="6.33203125" style="185" customWidth="1"/>
    <col min="11" max="12" width="8.88671875" style="185"/>
    <col min="13" max="13" width="6.109375" style="185" customWidth="1"/>
    <col min="14" max="16384" width="8.88671875" style="185"/>
  </cols>
  <sheetData>
    <row r="1" spans="1:14" ht="11.4" customHeight="1">
      <c r="A1" s="541" t="s">
        <v>208</v>
      </c>
      <c r="B1" s="541"/>
      <c r="C1" s="541"/>
      <c r="D1" s="541"/>
      <c r="E1" s="541"/>
      <c r="F1" s="541"/>
      <c r="G1" s="541"/>
      <c r="H1" s="541"/>
      <c r="I1" s="541"/>
      <c r="J1" s="541"/>
      <c r="K1" s="541"/>
      <c r="L1" s="541"/>
      <c r="M1" s="541"/>
      <c r="N1" s="541"/>
    </row>
    <row r="2" spans="1:14" ht="39.6" customHeight="1">
      <c r="A2" s="541"/>
      <c r="B2" s="541"/>
      <c r="C2" s="541"/>
      <c r="D2" s="541"/>
      <c r="E2" s="541"/>
      <c r="F2" s="541"/>
      <c r="G2" s="541"/>
      <c r="H2" s="541"/>
      <c r="I2" s="541"/>
      <c r="J2" s="541"/>
      <c r="K2" s="541"/>
      <c r="L2" s="541"/>
      <c r="M2" s="541"/>
      <c r="N2" s="541"/>
    </row>
    <row r="3" spans="1:14" ht="37.200000000000003" customHeight="1">
      <c r="A3" s="541"/>
      <c r="B3" s="541"/>
      <c r="C3" s="541"/>
      <c r="D3" s="541"/>
      <c r="E3" s="541"/>
      <c r="F3" s="541"/>
      <c r="G3" s="541"/>
      <c r="H3" s="541"/>
      <c r="I3" s="541"/>
      <c r="J3" s="541"/>
      <c r="K3" s="541"/>
      <c r="L3" s="541"/>
      <c r="M3" s="541"/>
      <c r="N3" s="541"/>
    </row>
    <row r="4" spans="1:14" ht="32.4" customHeight="1">
      <c r="A4" s="541"/>
      <c r="B4" s="541"/>
      <c r="C4" s="541"/>
      <c r="D4" s="541"/>
      <c r="E4" s="541"/>
      <c r="F4" s="541"/>
      <c r="G4" s="541"/>
      <c r="H4" s="541"/>
      <c r="I4" s="541"/>
      <c r="J4" s="541"/>
      <c r="K4" s="541"/>
      <c r="L4" s="541"/>
      <c r="M4" s="541"/>
      <c r="N4" s="541"/>
    </row>
    <row r="5" spans="1:14" ht="11.4" customHeight="1">
      <c r="A5" s="541"/>
      <c r="B5" s="541"/>
      <c r="C5" s="541"/>
      <c r="D5" s="541"/>
      <c r="E5" s="541"/>
      <c r="F5" s="541"/>
      <c r="G5" s="541"/>
      <c r="H5" s="541"/>
      <c r="I5" s="541"/>
      <c r="J5" s="541"/>
      <c r="K5" s="541"/>
      <c r="L5" s="541"/>
      <c r="M5" s="541"/>
      <c r="N5" s="541"/>
    </row>
    <row r="6" spans="1:14" ht="23.4" customHeight="1">
      <c r="A6" s="541"/>
      <c r="B6" s="541"/>
      <c r="C6" s="541"/>
      <c r="D6" s="541"/>
      <c r="E6" s="541"/>
      <c r="F6" s="541"/>
      <c r="G6" s="541"/>
      <c r="H6" s="541"/>
      <c r="I6" s="541"/>
      <c r="J6" s="541"/>
      <c r="K6" s="541"/>
      <c r="L6" s="541"/>
      <c r="M6" s="541"/>
      <c r="N6" s="541"/>
    </row>
    <row r="7" spans="1:14" ht="16.2" customHeight="1">
      <c r="A7" s="541"/>
      <c r="B7" s="541"/>
      <c r="C7" s="541"/>
      <c r="D7" s="541"/>
      <c r="E7" s="541"/>
      <c r="F7" s="541"/>
      <c r="G7" s="541"/>
      <c r="H7" s="541"/>
      <c r="I7" s="541"/>
      <c r="J7" s="541"/>
      <c r="K7" s="541"/>
      <c r="L7" s="541"/>
      <c r="M7" s="541"/>
      <c r="N7" s="541"/>
    </row>
    <row r="8" spans="1:14" ht="11.4" customHeight="1">
      <c r="A8" s="541"/>
      <c r="B8" s="541"/>
      <c r="C8" s="541"/>
      <c r="D8" s="541"/>
      <c r="E8" s="541"/>
      <c r="F8" s="541"/>
      <c r="G8" s="541"/>
      <c r="H8" s="541"/>
      <c r="I8" s="541"/>
      <c r="J8" s="541"/>
      <c r="K8" s="541"/>
      <c r="L8" s="541"/>
      <c r="M8" s="541"/>
      <c r="N8" s="541"/>
    </row>
    <row r="9" spans="1:14" ht="16.2" customHeight="1">
      <c r="A9" s="541"/>
      <c r="B9" s="541"/>
      <c r="C9" s="541"/>
      <c r="D9" s="541"/>
      <c r="E9" s="541"/>
      <c r="F9" s="541"/>
      <c r="G9" s="541"/>
      <c r="H9" s="541"/>
      <c r="I9" s="541"/>
      <c r="J9" s="541"/>
      <c r="K9" s="541"/>
      <c r="L9" s="541"/>
      <c r="M9" s="541"/>
      <c r="N9" s="541"/>
    </row>
    <row r="10" spans="1:14" ht="16.2" customHeight="1">
      <c r="A10" s="541"/>
      <c r="B10" s="541"/>
      <c r="C10" s="541"/>
      <c r="D10" s="541"/>
      <c r="E10" s="541"/>
      <c r="F10" s="541"/>
      <c r="G10" s="541"/>
      <c r="H10" s="541"/>
      <c r="I10" s="541"/>
      <c r="J10" s="541"/>
      <c r="K10" s="541"/>
      <c r="L10" s="541"/>
      <c r="M10" s="541"/>
      <c r="N10" s="541"/>
    </row>
    <row r="11" spans="1:14" ht="11.4" customHeight="1">
      <c r="A11" s="541"/>
      <c r="B11" s="541"/>
      <c r="C11" s="541"/>
      <c r="D11" s="541"/>
      <c r="E11" s="541"/>
      <c r="F11" s="541"/>
      <c r="G11" s="541"/>
      <c r="H11" s="541"/>
      <c r="I11" s="541"/>
      <c r="J11" s="541"/>
      <c r="K11" s="541"/>
      <c r="L11" s="541"/>
      <c r="M11" s="541"/>
      <c r="N11" s="541"/>
    </row>
    <row r="12" spans="1:14" ht="107.4" customHeight="1">
      <c r="A12" s="541"/>
      <c r="B12" s="541"/>
      <c r="C12" s="541"/>
      <c r="D12" s="541"/>
      <c r="E12" s="541"/>
      <c r="F12" s="541"/>
      <c r="G12" s="541"/>
      <c r="H12" s="541"/>
      <c r="I12" s="541"/>
      <c r="J12" s="541"/>
      <c r="K12" s="541"/>
      <c r="L12" s="541"/>
      <c r="M12" s="541"/>
      <c r="N12" s="541"/>
    </row>
    <row r="13" spans="1:14" ht="16.2" customHeight="1">
      <c r="A13" s="541"/>
      <c r="B13" s="541"/>
      <c r="C13" s="541"/>
      <c r="D13" s="541"/>
      <c r="E13" s="541"/>
      <c r="F13" s="541"/>
      <c r="G13" s="541"/>
      <c r="H13" s="541"/>
      <c r="I13" s="541"/>
      <c r="J13" s="541"/>
      <c r="K13" s="541"/>
      <c r="L13" s="541"/>
      <c r="M13" s="541"/>
      <c r="N13" s="541"/>
    </row>
    <row r="14" spans="1:14" ht="11.4" customHeight="1">
      <c r="A14" s="541"/>
      <c r="B14" s="541"/>
      <c r="C14" s="541"/>
      <c r="D14" s="541"/>
      <c r="E14" s="541"/>
      <c r="F14" s="541"/>
      <c r="G14" s="541"/>
      <c r="H14" s="541"/>
      <c r="I14" s="541"/>
      <c r="J14" s="541"/>
      <c r="K14" s="541"/>
      <c r="L14" s="541"/>
      <c r="M14" s="541"/>
      <c r="N14" s="541"/>
    </row>
    <row r="15" spans="1:14" ht="24" customHeight="1">
      <c r="A15" s="541"/>
      <c r="B15" s="541"/>
      <c r="C15" s="541"/>
      <c r="D15" s="541"/>
      <c r="E15" s="541"/>
      <c r="F15" s="541"/>
      <c r="G15" s="541"/>
      <c r="H15" s="541"/>
      <c r="I15" s="541"/>
      <c r="J15" s="541"/>
      <c r="K15" s="541"/>
      <c r="L15" s="541"/>
      <c r="M15" s="541"/>
      <c r="N15" s="541"/>
    </row>
    <row r="16" spans="1:14" ht="16.2" customHeight="1">
      <c r="A16" s="541"/>
      <c r="B16" s="541"/>
      <c r="C16" s="541"/>
      <c r="D16" s="541"/>
      <c r="E16" s="541"/>
      <c r="F16" s="541"/>
      <c r="G16" s="541"/>
      <c r="H16" s="541"/>
      <c r="I16" s="541"/>
      <c r="J16" s="541"/>
      <c r="K16" s="541"/>
      <c r="L16" s="541"/>
      <c r="M16" s="541"/>
      <c r="N16" s="541"/>
    </row>
    <row r="17" spans="1:14" ht="16.2" hidden="1" customHeight="1">
      <c r="A17" s="541"/>
      <c r="B17" s="541"/>
      <c r="C17" s="541"/>
      <c r="D17" s="541"/>
      <c r="E17" s="541"/>
      <c r="F17" s="541"/>
      <c r="G17" s="541"/>
      <c r="H17" s="541"/>
      <c r="I17" s="541"/>
      <c r="J17" s="541"/>
      <c r="K17" s="541"/>
      <c r="L17" s="541"/>
      <c r="M17" s="541"/>
      <c r="N17" s="541"/>
    </row>
    <row r="18" spans="1:14" ht="48.6" hidden="1" customHeight="1">
      <c r="A18" s="541"/>
      <c r="B18" s="541"/>
      <c r="C18" s="541"/>
      <c r="D18" s="541"/>
      <c r="E18" s="541"/>
      <c r="F18" s="541"/>
      <c r="G18" s="541"/>
      <c r="H18" s="541"/>
      <c r="I18" s="541"/>
      <c r="J18" s="541"/>
      <c r="K18" s="541"/>
      <c r="L18" s="541"/>
      <c r="M18" s="541"/>
      <c r="N18" s="541"/>
    </row>
    <row r="19" spans="1:14" ht="9.6" customHeight="1">
      <c r="A19" s="541"/>
      <c r="B19" s="541"/>
      <c r="C19" s="541"/>
      <c r="D19" s="541"/>
      <c r="E19" s="541"/>
      <c r="F19" s="541"/>
      <c r="G19" s="541"/>
      <c r="H19" s="541"/>
      <c r="I19" s="541"/>
      <c r="J19" s="541"/>
      <c r="K19" s="541"/>
      <c r="L19" s="541"/>
      <c r="M19" s="541"/>
      <c r="N19" s="541"/>
    </row>
    <row r="20" spans="1:14" ht="16.2" customHeight="1">
      <c r="A20" s="300"/>
      <c r="B20" s="300"/>
      <c r="C20" s="300"/>
      <c r="D20" s="300"/>
      <c r="E20" s="300"/>
      <c r="F20" s="416"/>
      <c r="G20" s="416"/>
      <c r="H20" s="416"/>
      <c r="I20" s="416"/>
      <c r="J20" s="417"/>
      <c r="K20" s="417"/>
      <c r="L20" s="417"/>
      <c r="M20" s="417"/>
    </row>
    <row r="21" spans="1:14" ht="16.2" customHeight="1">
      <c r="A21" s="300"/>
      <c r="B21" s="300"/>
      <c r="C21" s="300"/>
      <c r="D21" s="300"/>
      <c r="E21" s="300"/>
      <c r="F21" s="416"/>
      <c r="G21" s="416"/>
      <c r="H21" s="416"/>
      <c r="I21" s="416"/>
      <c r="J21" s="598"/>
      <c r="K21" s="598"/>
      <c r="L21" s="598"/>
      <c r="M21" s="598"/>
    </row>
    <row r="22" spans="1:14" ht="13.2" customHeight="1">
      <c r="A22" s="303"/>
      <c r="B22" s="303"/>
      <c r="C22" s="303"/>
      <c r="D22" s="303"/>
      <c r="E22" s="304"/>
      <c r="F22" s="418"/>
      <c r="G22" s="418"/>
      <c r="H22" s="418"/>
      <c r="I22" s="418"/>
      <c r="J22" s="598"/>
      <c r="K22" s="598"/>
      <c r="L22" s="598"/>
      <c r="M22" s="598"/>
    </row>
    <row r="23" spans="1:14" ht="13.2" customHeight="1">
      <c r="A23" s="303"/>
      <c r="B23" s="303"/>
      <c r="C23" s="303"/>
      <c r="D23" s="303"/>
      <c r="E23" s="304"/>
      <c r="F23" s="418"/>
      <c r="G23" s="418"/>
      <c r="H23" s="418"/>
      <c r="I23" s="418"/>
      <c r="J23" s="598"/>
      <c r="K23" s="598"/>
      <c r="L23" s="598"/>
      <c r="M23" s="598"/>
    </row>
    <row r="24" spans="1:14" ht="13.2" customHeight="1">
      <c r="A24" s="303"/>
      <c r="B24" s="303"/>
      <c r="C24" s="303"/>
      <c r="D24" s="303"/>
      <c r="E24" s="304"/>
      <c r="F24" s="304"/>
      <c r="G24" s="304"/>
      <c r="H24" s="304"/>
      <c r="I24" s="304"/>
      <c r="J24" s="302"/>
      <c r="K24" s="302"/>
      <c r="L24" s="302"/>
      <c r="M24" s="302"/>
    </row>
    <row r="25" spans="1:14" ht="13.2" customHeight="1">
      <c r="A25" s="303"/>
      <c r="B25" s="303"/>
      <c r="C25" s="303"/>
      <c r="D25" s="303"/>
      <c r="E25" s="304"/>
      <c r="F25" s="304"/>
      <c r="G25" s="304"/>
      <c r="H25" s="304"/>
      <c r="I25" s="304"/>
      <c r="J25" s="302"/>
      <c r="K25" s="302"/>
      <c r="L25" s="302"/>
      <c r="M25" s="302"/>
    </row>
    <row r="26" spans="1:14">
      <c r="A26" s="303"/>
      <c r="B26" s="303"/>
      <c r="C26" s="303"/>
      <c r="D26" s="303"/>
      <c r="E26" s="304"/>
      <c r="F26" s="304"/>
      <c r="G26" s="304"/>
      <c r="H26" s="304"/>
      <c r="I26" s="304"/>
      <c r="J26" s="304"/>
      <c r="K26" s="304"/>
      <c r="L26" s="304"/>
      <c r="M26" s="304"/>
    </row>
    <row r="27" spans="1:14">
      <c r="A27" s="303"/>
      <c r="B27" s="303"/>
      <c r="C27" s="303"/>
      <c r="D27" s="303"/>
      <c r="E27" s="304"/>
      <c r="F27" s="304"/>
      <c r="G27" s="304"/>
      <c r="H27" s="301"/>
      <c r="I27" s="301"/>
      <c r="J27" s="301"/>
      <c r="K27" s="301"/>
      <c r="L27" s="301"/>
      <c r="M27" s="301"/>
    </row>
    <row r="28" spans="1:14">
      <c r="A28" s="301"/>
      <c r="B28" s="301"/>
      <c r="C28" s="301"/>
      <c r="D28" s="301"/>
      <c r="E28" s="304"/>
      <c r="F28" s="304"/>
      <c r="G28" s="304"/>
      <c r="H28" s="301"/>
      <c r="I28" s="301"/>
      <c r="J28" s="301"/>
      <c r="K28" s="301"/>
      <c r="L28" s="301"/>
      <c r="M28" s="301"/>
    </row>
    <row r="29" spans="1:14" ht="156.6" customHeight="1">
      <c r="A29" s="301"/>
      <c r="B29" s="301"/>
      <c r="C29" s="301"/>
      <c r="D29" s="301"/>
      <c r="E29" s="305"/>
      <c r="F29" s="306"/>
      <c r="G29" s="306"/>
      <c r="H29" s="306"/>
      <c r="I29" s="306"/>
      <c r="J29" s="306"/>
      <c r="K29" s="306"/>
      <c r="L29" s="306"/>
      <c r="M29" s="306"/>
    </row>
    <row r="30" spans="1:14">
      <c r="A30" s="301"/>
      <c r="B30" s="301"/>
      <c r="C30" s="301"/>
      <c r="D30" s="301"/>
      <c r="E30" s="301"/>
      <c r="F30" s="304"/>
      <c r="G30" s="304"/>
      <c r="H30" s="301"/>
      <c r="I30" s="301"/>
      <c r="J30" s="301"/>
      <c r="K30" s="301"/>
      <c r="L30" s="301"/>
      <c r="M30" s="301"/>
    </row>
    <row r="31" spans="1:14">
      <c r="A31" s="301"/>
      <c r="B31" s="301"/>
      <c r="C31" s="301"/>
      <c r="D31" s="301"/>
      <c r="E31" s="301"/>
      <c r="F31" s="304"/>
      <c r="G31" s="304"/>
      <c r="H31" s="301"/>
      <c r="I31" s="301"/>
      <c r="J31" s="301"/>
      <c r="K31" s="301"/>
      <c r="L31" s="301"/>
      <c r="M31" s="301"/>
    </row>
    <row r="32" spans="1:14">
      <c r="A32" s="301"/>
      <c r="B32" s="301"/>
      <c r="C32" s="301"/>
      <c r="D32" s="301"/>
      <c r="E32" s="301"/>
      <c r="F32" s="304"/>
      <c r="G32" s="304"/>
      <c r="H32" s="301"/>
      <c r="I32" s="301"/>
      <c r="J32" s="301"/>
      <c r="K32" s="301"/>
      <c r="L32" s="301"/>
      <c r="M32" s="301"/>
    </row>
    <row r="33" spans="1:13">
      <c r="A33" s="301"/>
      <c r="B33" s="301"/>
      <c r="C33" s="301"/>
      <c r="D33" s="301"/>
      <c r="E33" s="301"/>
      <c r="F33" s="304"/>
      <c r="G33" s="304"/>
      <c r="H33" s="301"/>
      <c r="I33" s="301"/>
      <c r="J33" s="301"/>
      <c r="K33" s="301"/>
      <c r="L33" s="301"/>
      <c r="M33" s="301"/>
    </row>
    <row r="34" spans="1:13">
      <c r="A34" s="301"/>
      <c r="B34" s="301"/>
      <c r="C34" s="301"/>
      <c r="D34" s="301"/>
      <c r="E34" s="301"/>
      <c r="F34" s="304"/>
      <c r="G34" s="304"/>
      <c r="H34" s="301"/>
      <c r="I34" s="301"/>
      <c r="J34" s="301"/>
      <c r="K34" s="301"/>
      <c r="L34" s="301"/>
      <c r="M34" s="301"/>
    </row>
    <row r="35" spans="1:13">
      <c r="A35" s="301"/>
      <c r="B35" s="301"/>
      <c r="C35" s="301"/>
      <c r="D35" s="301"/>
      <c r="E35" s="301"/>
      <c r="F35" s="301"/>
      <c r="G35" s="301"/>
      <c r="H35" s="301"/>
      <c r="I35" s="301"/>
      <c r="J35" s="301"/>
      <c r="K35" s="301"/>
      <c r="L35" s="301"/>
      <c r="M35" s="301"/>
    </row>
    <row r="36" spans="1:13">
      <c r="A36" s="301"/>
      <c r="B36" s="301"/>
      <c r="C36" s="301"/>
      <c r="D36" s="301"/>
      <c r="E36" s="301"/>
      <c r="F36" s="301"/>
      <c r="G36" s="301"/>
      <c r="H36" s="301"/>
      <c r="I36" s="301"/>
      <c r="J36" s="301"/>
      <c r="K36" s="301"/>
      <c r="L36" s="301"/>
      <c r="M36" s="301"/>
    </row>
    <row r="37" spans="1:13">
      <c r="A37" s="301"/>
      <c r="B37" s="301"/>
      <c r="C37" s="301"/>
      <c r="D37" s="301"/>
      <c r="E37" s="301"/>
      <c r="F37" s="301"/>
      <c r="G37" s="301"/>
      <c r="H37" s="301"/>
      <c r="I37" s="301"/>
      <c r="J37" s="301"/>
      <c r="K37" s="301"/>
      <c r="L37" s="301"/>
      <c r="M37" s="301"/>
    </row>
    <row r="38" spans="1:13">
      <c r="A38" s="301"/>
      <c r="B38" s="301"/>
      <c r="C38" s="301"/>
      <c r="D38" s="301"/>
      <c r="E38" s="301"/>
      <c r="F38" s="301"/>
      <c r="G38" s="301"/>
      <c r="H38" s="301"/>
      <c r="I38" s="301"/>
      <c r="J38" s="301"/>
      <c r="K38" s="301"/>
      <c r="L38" s="301"/>
      <c r="M38" s="301"/>
    </row>
    <row r="39" spans="1:13">
      <c r="A39" s="301"/>
      <c r="B39" s="301"/>
      <c r="C39" s="301"/>
      <c r="D39" s="301"/>
      <c r="E39" s="301"/>
      <c r="F39" s="301"/>
      <c r="G39" s="301"/>
      <c r="H39" s="301"/>
      <c r="I39" s="301"/>
      <c r="J39" s="301"/>
      <c r="K39" s="301"/>
      <c r="L39" s="301"/>
      <c r="M39" s="301"/>
    </row>
    <row r="40" spans="1:13">
      <c r="A40" s="301"/>
      <c r="B40" s="301"/>
      <c r="C40" s="301"/>
      <c r="D40" s="301"/>
      <c r="E40" s="307"/>
      <c r="F40" s="304"/>
      <c r="G40" s="304"/>
      <c r="H40" s="301"/>
      <c r="I40" s="301"/>
      <c r="J40" s="301"/>
      <c r="K40" s="301"/>
      <c r="L40" s="301"/>
      <c r="M40" s="301"/>
    </row>
    <row r="41" spans="1:13">
      <c r="A41" s="301"/>
      <c r="B41" s="301"/>
      <c r="C41" s="301"/>
      <c r="D41" s="301"/>
      <c r="E41" s="304"/>
      <c r="F41" s="304"/>
      <c r="G41" s="304"/>
      <c r="H41" s="301"/>
      <c r="I41" s="301"/>
      <c r="J41" s="301"/>
      <c r="K41" s="301"/>
      <c r="L41" s="301"/>
      <c r="M41" s="301"/>
    </row>
    <row r="42" spans="1:13">
      <c r="A42" s="301"/>
      <c r="B42" s="301"/>
      <c r="C42" s="301"/>
      <c r="D42" s="301"/>
      <c r="E42" s="304"/>
      <c r="F42" s="304"/>
      <c r="G42" s="304"/>
      <c r="H42" s="301"/>
      <c r="I42" s="301"/>
      <c r="J42" s="301"/>
      <c r="K42" s="301"/>
      <c r="L42" s="301"/>
      <c r="M42" s="301"/>
    </row>
    <row r="43" spans="1:13">
      <c r="A43" s="301"/>
      <c r="B43" s="301"/>
      <c r="C43" s="301"/>
      <c r="D43" s="301"/>
      <c r="E43" s="304"/>
      <c r="F43" s="304"/>
      <c r="G43" s="304"/>
      <c r="H43" s="301"/>
      <c r="I43" s="301"/>
      <c r="J43" s="301"/>
      <c r="K43" s="301"/>
      <c r="L43" s="301"/>
      <c r="M43" s="301"/>
    </row>
    <row r="44" spans="1:13">
      <c r="A44" s="301"/>
      <c r="B44" s="301"/>
      <c r="C44" s="301"/>
      <c r="D44" s="301"/>
      <c r="E44" s="304"/>
      <c r="F44" s="304"/>
      <c r="G44" s="304"/>
      <c r="H44" s="301"/>
      <c r="I44" s="301"/>
      <c r="J44" s="301"/>
      <c r="K44" s="301"/>
      <c r="L44" s="301"/>
      <c r="M44" s="301"/>
    </row>
    <row r="45" spans="1:13">
      <c r="A45" s="301"/>
      <c r="B45" s="301"/>
      <c r="C45" s="301"/>
      <c r="D45" s="301"/>
      <c r="E45" s="304"/>
      <c r="F45" s="304"/>
      <c r="G45" s="304"/>
      <c r="H45" s="301"/>
      <c r="I45" s="301"/>
      <c r="J45" s="301"/>
      <c r="K45" s="301"/>
      <c r="L45" s="301"/>
      <c r="M45" s="301"/>
    </row>
    <row r="46" spans="1:13">
      <c r="A46" s="301"/>
      <c r="B46" s="301"/>
      <c r="C46" s="301"/>
      <c r="D46" s="301"/>
      <c r="E46" s="304"/>
      <c r="F46" s="304"/>
      <c r="G46" s="304"/>
      <c r="H46" s="301"/>
      <c r="I46" s="301"/>
      <c r="J46" s="301"/>
      <c r="K46" s="301"/>
      <c r="L46" s="301"/>
      <c r="M46" s="301"/>
    </row>
    <row r="47" spans="1:13">
      <c r="A47" s="301"/>
      <c r="B47" s="301"/>
      <c r="C47" s="301"/>
      <c r="D47" s="301"/>
      <c r="E47" s="304"/>
      <c r="F47" s="304"/>
      <c r="G47" s="304"/>
      <c r="H47" s="301"/>
      <c r="I47" s="301"/>
      <c r="J47" s="301"/>
      <c r="K47" s="301"/>
      <c r="L47" s="301"/>
      <c r="M47" s="301"/>
    </row>
    <row r="48" spans="1:13">
      <c r="A48" s="301"/>
      <c r="B48" s="301"/>
      <c r="C48" s="301"/>
      <c r="D48" s="301"/>
      <c r="E48" s="304"/>
      <c r="F48" s="304"/>
      <c r="G48" s="304"/>
      <c r="H48" s="301"/>
      <c r="I48" s="301"/>
      <c r="J48" s="301"/>
      <c r="K48" s="301"/>
      <c r="L48" s="301"/>
      <c r="M48" s="301"/>
    </row>
    <row r="49" spans="1:13">
      <c r="A49" s="301"/>
      <c r="B49" s="301"/>
      <c r="C49" s="301"/>
      <c r="D49" s="301"/>
      <c r="E49" s="304"/>
      <c r="F49" s="304"/>
      <c r="G49" s="304"/>
      <c r="H49" s="301"/>
      <c r="I49" s="301"/>
      <c r="J49" s="301"/>
      <c r="K49" s="301"/>
      <c r="L49" s="301"/>
      <c r="M49" s="301"/>
    </row>
    <row r="50" spans="1:13">
      <c r="A50" s="301"/>
      <c r="B50" s="301"/>
      <c r="C50" s="301"/>
      <c r="D50" s="301"/>
      <c r="E50" s="304"/>
      <c r="F50" s="304"/>
      <c r="G50" s="304"/>
      <c r="H50" s="301"/>
      <c r="I50" s="301"/>
      <c r="J50" s="301"/>
      <c r="K50" s="301"/>
      <c r="L50" s="301"/>
      <c r="M50" s="301"/>
    </row>
    <row r="51" spans="1:13">
      <c r="A51" s="301"/>
      <c r="B51" s="301"/>
      <c r="C51" s="301"/>
      <c r="D51" s="301"/>
      <c r="E51" s="304"/>
      <c r="F51" s="304"/>
      <c r="G51" s="304"/>
      <c r="H51" s="301"/>
      <c r="I51" s="301"/>
      <c r="J51" s="301"/>
      <c r="K51" s="301"/>
      <c r="L51" s="301"/>
      <c r="M51" s="301"/>
    </row>
    <row r="52" spans="1:13">
      <c r="A52" s="301"/>
      <c r="B52" s="301"/>
      <c r="C52" s="301"/>
      <c r="D52" s="301"/>
      <c r="E52" s="304"/>
      <c r="F52" s="304"/>
      <c r="G52" s="304"/>
      <c r="H52" s="301"/>
      <c r="I52" s="301"/>
      <c r="J52" s="301"/>
      <c r="K52" s="301"/>
      <c r="L52" s="301"/>
      <c r="M52" s="301"/>
    </row>
    <row r="53" spans="1:13">
      <c r="A53" s="301"/>
      <c r="B53" s="301"/>
      <c r="C53" s="301"/>
      <c r="D53" s="301"/>
      <c r="E53" s="304"/>
      <c r="F53" s="304"/>
      <c r="G53" s="304"/>
      <c r="H53" s="301"/>
      <c r="I53" s="301"/>
      <c r="J53" s="301"/>
      <c r="K53" s="301"/>
      <c r="L53" s="301"/>
      <c r="M53" s="301"/>
    </row>
    <row r="54" spans="1:13">
      <c r="A54" s="301"/>
      <c r="B54" s="301"/>
      <c r="C54" s="301"/>
      <c r="D54" s="301"/>
      <c r="E54" s="304"/>
      <c r="F54" s="304"/>
      <c r="G54" s="304"/>
      <c r="H54" s="301"/>
      <c r="I54" s="301"/>
      <c r="J54" s="301"/>
      <c r="K54" s="301"/>
      <c r="L54" s="301"/>
      <c r="M54" s="301"/>
    </row>
    <row r="55" spans="1:13">
      <c r="A55" s="301"/>
      <c r="B55" s="301"/>
      <c r="C55" s="301"/>
      <c r="D55" s="301"/>
      <c r="E55" s="304"/>
      <c r="F55" s="304"/>
      <c r="G55" s="304"/>
      <c r="H55" s="301"/>
      <c r="I55" s="301"/>
      <c r="J55" s="301"/>
      <c r="K55" s="301"/>
      <c r="L55" s="301"/>
      <c r="M55" s="301"/>
    </row>
    <row r="56" spans="1:13">
      <c r="A56" s="301"/>
      <c r="B56" s="301"/>
      <c r="C56" s="301"/>
      <c r="D56" s="301"/>
      <c r="E56" s="304"/>
      <c r="F56" s="304"/>
      <c r="G56" s="304"/>
      <c r="H56" s="301"/>
      <c r="I56" s="301"/>
      <c r="J56" s="301"/>
      <c r="K56" s="301"/>
      <c r="L56" s="301"/>
      <c r="M56" s="301"/>
    </row>
    <row r="57" spans="1:13">
      <c r="A57" s="301"/>
      <c r="B57" s="301"/>
      <c r="C57" s="301"/>
      <c r="D57" s="301"/>
      <c r="E57" s="304"/>
      <c r="F57" s="304"/>
      <c r="G57" s="304"/>
      <c r="H57" s="301"/>
      <c r="I57" s="301"/>
      <c r="J57" s="301"/>
      <c r="K57" s="301"/>
      <c r="L57" s="301"/>
      <c r="M57" s="301"/>
    </row>
    <row r="58" spans="1:13">
      <c r="A58" s="301"/>
      <c r="B58" s="301"/>
      <c r="C58" s="301"/>
      <c r="D58" s="301"/>
      <c r="E58" s="304"/>
      <c r="F58" s="304"/>
      <c r="G58" s="304"/>
      <c r="H58" s="301"/>
      <c r="I58" s="301"/>
      <c r="J58" s="301"/>
      <c r="K58" s="301"/>
      <c r="L58" s="301"/>
      <c r="M58" s="301"/>
    </row>
    <row r="59" spans="1:13">
      <c r="A59" s="301"/>
      <c r="B59" s="301"/>
      <c r="C59" s="301"/>
      <c r="D59" s="301"/>
      <c r="E59" s="301"/>
      <c r="F59" s="301"/>
      <c r="G59" s="301"/>
      <c r="H59" s="301"/>
      <c r="I59" s="301"/>
      <c r="J59" s="301"/>
      <c r="K59" s="301"/>
      <c r="L59" s="301"/>
      <c r="M59" s="301"/>
    </row>
    <row r="60" spans="1:13">
      <c r="A60" s="301"/>
      <c r="B60" s="301"/>
      <c r="C60" s="301"/>
      <c r="D60" s="301"/>
      <c r="E60" s="301"/>
      <c r="F60" s="301"/>
      <c r="G60" s="301"/>
      <c r="H60" s="301"/>
      <c r="I60" s="301"/>
      <c r="J60" s="301"/>
      <c r="K60" s="301"/>
      <c r="L60" s="301"/>
      <c r="M60" s="301"/>
    </row>
    <row r="61" spans="1:13">
      <c r="A61" s="301"/>
      <c r="B61" s="301"/>
      <c r="C61" s="301"/>
      <c r="D61" s="301"/>
      <c r="E61" s="301"/>
      <c r="F61" s="301"/>
      <c r="G61" s="301"/>
      <c r="H61" s="301"/>
      <c r="I61" s="301"/>
      <c r="J61" s="301"/>
      <c r="K61" s="301"/>
      <c r="L61" s="301"/>
      <c r="M61" s="301"/>
    </row>
    <row r="62" spans="1:13">
      <c r="A62" s="301"/>
      <c r="B62" s="301"/>
      <c r="C62" s="301"/>
      <c r="D62" s="301"/>
      <c r="E62" s="301"/>
      <c r="F62" s="301"/>
      <c r="G62" s="301"/>
      <c r="H62" s="301"/>
      <c r="I62" s="301"/>
      <c r="J62" s="301"/>
      <c r="K62" s="301"/>
      <c r="L62" s="301"/>
      <c r="M62" s="301"/>
    </row>
    <row r="63" spans="1:13">
      <c r="A63" s="301"/>
      <c r="B63" s="301"/>
      <c r="C63" s="301"/>
      <c r="D63" s="301"/>
      <c r="E63" s="301"/>
      <c r="F63" s="301"/>
      <c r="G63" s="301"/>
      <c r="H63" s="301"/>
      <c r="I63" s="301"/>
      <c r="J63" s="301"/>
      <c r="K63" s="301"/>
      <c r="L63" s="301"/>
      <c r="M63" s="301"/>
    </row>
    <row r="64" spans="1:13">
      <c r="A64" s="301"/>
      <c r="B64" s="301"/>
      <c r="C64" s="301"/>
      <c r="D64" s="301"/>
      <c r="E64" s="301"/>
      <c r="F64" s="301"/>
      <c r="G64" s="301"/>
      <c r="H64" s="301"/>
      <c r="I64" s="301"/>
      <c r="J64" s="301"/>
      <c r="K64" s="301"/>
      <c r="L64" s="301"/>
      <c r="M64" s="301"/>
    </row>
    <row r="65" spans="1:13">
      <c r="A65" s="301"/>
      <c r="B65" s="301"/>
      <c r="C65" s="301"/>
      <c r="D65" s="301"/>
      <c r="E65" s="301"/>
      <c r="F65" s="301"/>
      <c r="G65" s="301"/>
      <c r="H65" s="301"/>
      <c r="I65" s="301"/>
      <c r="J65" s="301"/>
      <c r="K65" s="301"/>
      <c r="L65" s="301"/>
      <c r="M65" s="301"/>
    </row>
    <row r="66" spans="1:13">
      <c r="A66" s="301"/>
      <c r="B66" s="301"/>
      <c r="C66" s="301"/>
      <c r="D66" s="301"/>
      <c r="E66" s="301"/>
      <c r="F66" s="301"/>
      <c r="G66" s="301"/>
      <c r="H66" s="301"/>
      <c r="I66" s="301"/>
      <c r="J66" s="301"/>
      <c r="K66" s="301"/>
      <c r="L66" s="301"/>
      <c r="M66" s="301"/>
    </row>
    <row r="67" spans="1:13">
      <c r="A67" s="301"/>
      <c r="B67" s="301"/>
      <c r="C67" s="301"/>
      <c r="D67" s="301"/>
      <c r="E67" s="301"/>
      <c r="F67" s="301"/>
      <c r="G67" s="301"/>
      <c r="H67" s="301"/>
      <c r="I67" s="301"/>
      <c r="J67" s="301"/>
      <c r="K67" s="301"/>
      <c r="L67" s="301"/>
      <c r="M67" s="301"/>
    </row>
    <row r="68" spans="1:13">
      <c r="A68" s="301"/>
      <c r="B68" s="301"/>
      <c r="C68" s="301"/>
      <c r="D68" s="301"/>
      <c r="E68" s="301"/>
      <c r="F68" s="301"/>
      <c r="G68" s="301"/>
      <c r="H68" s="301"/>
      <c r="I68" s="301"/>
      <c r="J68" s="301"/>
      <c r="K68" s="301"/>
      <c r="L68" s="301"/>
      <c r="M68" s="301"/>
    </row>
    <row r="69" spans="1:13">
      <c r="A69" s="301"/>
      <c r="B69" s="301"/>
      <c r="C69" s="301"/>
      <c r="D69" s="301"/>
      <c r="E69" s="301"/>
      <c r="F69" s="301"/>
      <c r="G69" s="301"/>
      <c r="H69" s="301"/>
      <c r="I69" s="301"/>
      <c r="J69" s="301"/>
      <c r="K69" s="301"/>
      <c r="L69" s="301"/>
      <c r="M69" s="301"/>
    </row>
    <row r="70" spans="1:13">
      <c r="A70" s="301"/>
      <c r="B70" s="301"/>
      <c r="C70" s="301"/>
      <c r="D70" s="301"/>
      <c r="E70" s="301"/>
      <c r="F70" s="301"/>
      <c r="G70" s="301"/>
      <c r="H70" s="301"/>
      <c r="I70" s="301"/>
      <c r="J70" s="301"/>
      <c r="K70" s="301"/>
      <c r="L70" s="301"/>
      <c r="M70" s="301"/>
    </row>
    <row r="71" spans="1:13">
      <c r="A71" s="301"/>
      <c r="B71" s="301"/>
      <c r="C71" s="301"/>
      <c r="D71" s="301"/>
      <c r="E71" s="301"/>
      <c r="F71" s="301"/>
      <c r="G71" s="301"/>
      <c r="H71" s="301"/>
      <c r="I71" s="301"/>
      <c r="J71" s="301"/>
      <c r="K71" s="301"/>
      <c r="L71" s="301"/>
      <c r="M71" s="301"/>
    </row>
    <row r="72" spans="1:13">
      <c r="A72" s="301"/>
      <c r="B72" s="301"/>
      <c r="C72" s="301"/>
      <c r="D72" s="301"/>
      <c r="E72" s="301"/>
      <c r="F72" s="301"/>
      <c r="G72" s="301"/>
      <c r="H72" s="301"/>
      <c r="I72" s="301"/>
      <c r="J72" s="301"/>
      <c r="K72" s="301"/>
      <c r="L72" s="301"/>
      <c r="M72" s="301"/>
    </row>
    <row r="73" spans="1:13">
      <c r="A73" s="301"/>
      <c r="B73" s="301"/>
      <c r="C73" s="301"/>
      <c r="D73" s="301"/>
      <c r="E73" s="301"/>
      <c r="F73" s="301"/>
      <c r="G73" s="301"/>
      <c r="H73" s="301"/>
      <c r="I73" s="301"/>
      <c r="J73" s="301"/>
      <c r="K73" s="301"/>
      <c r="L73" s="301"/>
      <c r="M73" s="301"/>
    </row>
    <row r="74" spans="1:13">
      <c r="A74" s="301"/>
      <c r="B74" s="301"/>
      <c r="C74" s="301"/>
      <c r="D74" s="301"/>
      <c r="E74" s="301"/>
      <c r="F74" s="301"/>
      <c r="G74" s="301"/>
      <c r="H74" s="301"/>
      <c r="I74" s="301"/>
      <c r="J74" s="301"/>
      <c r="K74" s="301"/>
      <c r="L74" s="301"/>
      <c r="M74" s="301"/>
    </row>
    <row r="75" spans="1:13">
      <c r="A75" s="301"/>
      <c r="B75" s="301"/>
      <c r="C75" s="301"/>
      <c r="D75" s="301"/>
      <c r="E75" s="301"/>
      <c r="F75" s="301"/>
      <c r="G75" s="301"/>
      <c r="H75" s="301"/>
      <c r="I75" s="301"/>
      <c r="J75" s="301"/>
      <c r="K75" s="301"/>
      <c r="L75" s="301"/>
      <c r="M75" s="301"/>
    </row>
    <row r="76" spans="1:13">
      <c r="A76" s="301"/>
      <c r="B76" s="301"/>
      <c r="C76" s="301"/>
      <c r="D76" s="301"/>
      <c r="E76" s="301"/>
      <c r="F76" s="301"/>
      <c r="G76" s="301"/>
      <c r="H76" s="301"/>
      <c r="I76" s="301"/>
      <c r="J76" s="301"/>
      <c r="K76" s="301"/>
      <c r="L76" s="301"/>
      <c r="M76" s="301"/>
    </row>
    <row r="77" spans="1:13">
      <c r="A77" s="301"/>
      <c r="B77" s="301"/>
      <c r="C77" s="301"/>
      <c r="D77" s="301"/>
      <c r="E77" s="301"/>
      <c r="F77" s="301"/>
      <c r="G77" s="301"/>
      <c r="H77" s="301"/>
      <c r="I77" s="301"/>
      <c r="J77" s="301"/>
      <c r="K77" s="301"/>
      <c r="L77" s="301"/>
      <c r="M77" s="301"/>
    </row>
    <row r="78" spans="1:13">
      <c r="A78" s="301"/>
      <c r="B78" s="301"/>
      <c r="C78" s="301"/>
      <c r="D78" s="301"/>
      <c r="E78" s="301"/>
      <c r="F78" s="301"/>
      <c r="G78" s="301"/>
      <c r="H78" s="301"/>
      <c r="I78" s="301"/>
      <c r="J78" s="301"/>
      <c r="K78" s="301"/>
      <c r="L78" s="301"/>
      <c r="M78" s="301"/>
    </row>
    <row r="79" spans="1:13">
      <c r="A79" s="301"/>
      <c r="B79" s="301"/>
      <c r="C79" s="301"/>
      <c r="D79" s="301"/>
      <c r="E79" s="301"/>
      <c r="F79" s="301"/>
      <c r="G79" s="301"/>
      <c r="H79" s="301"/>
      <c r="I79" s="301"/>
      <c r="J79" s="301"/>
      <c r="K79" s="301"/>
      <c r="L79" s="301"/>
      <c r="M79" s="301"/>
    </row>
    <row r="80" spans="1:13">
      <c r="A80" s="301"/>
      <c r="B80" s="301"/>
      <c r="C80" s="301"/>
      <c r="D80" s="301"/>
      <c r="E80" s="301"/>
      <c r="F80" s="301"/>
      <c r="G80" s="301"/>
      <c r="H80" s="301"/>
      <c r="I80" s="301"/>
      <c r="J80" s="301"/>
      <c r="K80" s="301"/>
      <c r="L80" s="301"/>
      <c r="M80" s="301"/>
    </row>
    <row r="81" spans="1:13">
      <c r="A81" s="301"/>
      <c r="B81" s="301"/>
      <c r="C81" s="301"/>
      <c r="D81" s="301"/>
      <c r="E81" s="301"/>
      <c r="F81" s="301"/>
      <c r="G81" s="301"/>
      <c r="H81" s="301"/>
      <c r="I81" s="301"/>
      <c r="J81" s="301"/>
      <c r="K81" s="301"/>
      <c r="L81" s="301"/>
      <c r="M81" s="301"/>
    </row>
    <row r="82" spans="1:13">
      <c r="A82" s="301"/>
      <c r="B82" s="301"/>
      <c r="C82" s="301"/>
      <c r="D82" s="301"/>
      <c r="E82" s="301"/>
      <c r="F82" s="301"/>
      <c r="G82" s="301"/>
      <c r="H82" s="301"/>
      <c r="I82" s="301"/>
      <c r="J82" s="301"/>
      <c r="K82" s="301"/>
      <c r="L82" s="301"/>
      <c r="M82" s="301"/>
    </row>
    <row r="83" spans="1:13">
      <c r="A83" s="301"/>
      <c r="B83" s="301"/>
      <c r="C83" s="301"/>
      <c r="D83" s="301"/>
      <c r="E83" s="301"/>
      <c r="F83" s="301"/>
      <c r="G83" s="301"/>
      <c r="H83" s="301"/>
      <c r="I83" s="301"/>
      <c r="J83" s="301"/>
      <c r="K83" s="301"/>
      <c r="L83" s="301"/>
      <c r="M83" s="301"/>
    </row>
    <row r="84" spans="1:13">
      <c r="A84" s="301"/>
      <c r="B84" s="301"/>
      <c r="C84" s="301"/>
      <c r="D84" s="301"/>
      <c r="E84" s="301"/>
      <c r="F84" s="301"/>
      <c r="G84" s="301"/>
      <c r="H84" s="301"/>
      <c r="I84" s="301"/>
      <c r="J84" s="301"/>
      <c r="K84" s="301"/>
      <c r="L84" s="301"/>
      <c r="M84" s="301"/>
    </row>
    <row r="85" spans="1:13">
      <c r="A85" s="301"/>
      <c r="B85" s="301"/>
      <c r="C85" s="301"/>
      <c r="D85" s="301"/>
      <c r="E85" s="301"/>
      <c r="F85" s="301"/>
      <c r="G85" s="301"/>
      <c r="H85" s="301"/>
      <c r="I85" s="301"/>
      <c r="J85" s="301"/>
      <c r="K85" s="301"/>
      <c r="L85" s="301"/>
      <c r="M85" s="301"/>
    </row>
    <row r="86" spans="1:13">
      <c r="A86" s="301"/>
      <c r="B86" s="301"/>
      <c r="C86" s="301"/>
      <c r="D86" s="301"/>
      <c r="E86" s="301"/>
      <c r="F86" s="301"/>
      <c r="G86" s="301"/>
      <c r="H86" s="301"/>
      <c r="I86" s="301"/>
      <c r="J86" s="301"/>
      <c r="K86" s="301"/>
      <c r="L86" s="301"/>
      <c r="M86" s="301"/>
    </row>
    <row r="87" spans="1:13">
      <c r="A87" s="301"/>
      <c r="B87" s="301"/>
      <c r="C87" s="301"/>
      <c r="D87" s="301"/>
      <c r="E87" s="301"/>
      <c r="F87" s="301"/>
      <c r="G87" s="301"/>
      <c r="H87" s="301"/>
      <c r="I87" s="301"/>
      <c r="J87" s="301"/>
      <c r="K87" s="301"/>
      <c r="L87" s="301"/>
      <c r="M87" s="301"/>
    </row>
    <row r="88" spans="1:13">
      <c r="A88" s="301"/>
      <c r="B88" s="301"/>
      <c r="C88" s="301"/>
      <c r="D88" s="301"/>
      <c r="E88" s="301"/>
      <c r="F88" s="301"/>
      <c r="G88" s="301"/>
      <c r="H88" s="301"/>
      <c r="I88" s="301"/>
      <c r="J88" s="301"/>
      <c r="K88" s="301"/>
      <c r="L88" s="301"/>
      <c r="M88" s="301"/>
    </row>
    <row r="89" spans="1:13">
      <c r="A89" s="301"/>
      <c r="B89" s="301"/>
      <c r="C89" s="301"/>
      <c r="D89" s="301"/>
      <c r="E89" s="301"/>
      <c r="F89" s="301"/>
      <c r="G89" s="301"/>
      <c r="H89" s="301"/>
      <c r="I89" s="301"/>
      <c r="J89" s="301"/>
      <c r="K89" s="301"/>
      <c r="L89" s="301"/>
      <c r="M89" s="301"/>
    </row>
    <row r="90" spans="1:13">
      <c r="A90" s="301"/>
      <c r="B90" s="301"/>
      <c r="C90" s="301"/>
      <c r="D90" s="301"/>
      <c r="E90" s="301"/>
      <c r="F90" s="301"/>
      <c r="G90" s="301"/>
      <c r="H90" s="301"/>
      <c r="I90" s="301"/>
      <c r="J90" s="301"/>
      <c r="K90" s="301"/>
      <c r="L90" s="301"/>
      <c r="M90" s="301"/>
    </row>
    <row r="91" spans="1:13">
      <c r="A91" s="301"/>
      <c r="B91" s="301"/>
      <c r="C91" s="301"/>
      <c r="D91" s="301"/>
      <c r="E91" s="301"/>
      <c r="F91" s="301"/>
      <c r="G91" s="301"/>
      <c r="H91" s="301"/>
      <c r="I91" s="301"/>
      <c r="J91" s="301"/>
      <c r="K91" s="301"/>
      <c r="L91" s="301"/>
      <c r="M91" s="301"/>
    </row>
    <row r="92" spans="1:13">
      <c r="A92" s="301"/>
      <c r="B92" s="301"/>
      <c r="C92" s="301"/>
      <c r="D92" s="301"/>
      <c r="E92" s="301"/>
      <c r="F92" s="301"/>
      <c r="G92" s="301"/>
      <c r="H92" s="301"/>
      <c r="I92" s="301"/>
      <c r="J92" s="301"/>
      <c r="K92" s="301"/>
      <c r="L92" s="301"/>
      <c r="M92" s="301"/>
    </row>
    <row r="93" spans="1:13">
      <c r="A93" s="301"/>
      <c r="B93" s="301"/>
      <c r="C93" s="301"/>
      <c r="D93" s="301"/>
      <c r="E93" s="301"/>
      <c r="F93" s="301"/>
      <c r="G93" s="301"/>
      <c r="H93" s="301"/>
      <c r="I93" s="301"/>
      <c r="J93" s="301"/>
      <c r="K93" s="301"/>
      <c r="L93" s="301"/>
      <c r="M93" s="301"/>
    </row>
    <row r="94" spans="1:13">
      <c r="A94" s="301"/>
      <c r="B94" s="301"/>
      <c r="C94" s="301"/>
      <c r="D94" s="301"/>
      <c r="E94" s="301"/>
      <c r="F94" s="301"/>
      <c r="G94" s="301"/>
      <c r="H94" s="301"/>
      <c r="I94" s="301"/>
      <c r="J94" s="301"/>
      <c r="K94" s="301"/>
      <c r="L94" s="301"/>
      <c r="M94" s="301"/>
    </row>
    <row r="95" spans="1:13">
      <c r="A95" s="301"/>
      <c r="B95" s="301"/>
      <c r="C95" s="301"/>
      <c r="D95" s="301"/>
      <c r="E95" s="301"/>
      <c r="F95" s="301"/>
      <c r="G95" s="301"/>
      <c r="H95" s="301"/>
      <c r="I95" s="301"/>
      <c r="J95" s="301"/>
      <c r="K95" s="301"/>
      <c r="L95" s="301"/>
      <c r="M95" s="301"/>
    </row>
    <row r="96" spans="1:13">
      <c r="A96" s="301"/>
      <c r="B96" s="301"/>
      <c r="C96" s="301"/>
      <c r="D96" s="301"/>
      <c r="E96" s="301"/>
      <c r="F96" s="301"/>
      <c r="G96" s="301"/>
      <c r="H96" s="301"/>
      <c r="I96" s="301"/>
      <c r="J96" s="301"/>
      <c r="K96" s="301"/>
      <c r="L96" s="301"/>
      <c r="M96" s="301"/>
    </row>
    <row r="97" spans="1:13">
      <c r="A97" s="301"/>
      <c r="B97" s="301"/>
      <c r="C97" s="301"/>
      <c r="D97" s="301"/>
      <c r="E97" s="301"/>
      <c r="F97" s="301"/>
      <c r="G97" s="301"/>
      <c r="H97" s="301"/>
      <c r="I97" s="301"/>
      <c r="J97" s="301"/>
      <c r="K97" s="301"/>
      <c r="L97" s="301"/>
      <c r="M97" s="301"/>
    </row>
    <row r="98" spans="1:13">
      <c r="A98" s="301"/>
      <c r="B98" s="301"/>
      <c r="C98" s="301"/>
      <c r="D98" s="301"/>
      <c r="E98" s="301"/>
      <c r="F98" s="301"/>
      <c r="G98" s="301"/>
      <c r="H98" s="301"/>
      <c r="I98" s="301"/>
      <c r="J98" s="301"/>
      <c r="K98" s="301"/>
      <c r="L98" s="301"/>
      <c r="M98" s="301"/>
    </row>
    <row r="99" spans="1:13">
      <c r="A99" s="301"/>
      <c r="B99" s="301"/>
      <c r="C99" s="301"/>
      <c r="D99" s="301"/>
      <c r="E99" s="301"/>
      <c r="F99" s="301"/>
      <c r="G99" s="301"/>
      <c r="H99" s="301"/>
      <c r="I99" s="301"/>
      <c r="J99" s="301"/>
      <c r="K99" s="301"/>
      <c r="L99" s="301"/>
      <c r="M99" s="301"/>
    </row>
    <row r="100" spans="1:13">
      <c r="A100" s="301"/>
      <c r="B100" s="301"/>
      <c r="C100" s="301"/>
      <c r="D100" s="301"/>
      <c r="E100" s="301"/>
      <c r="F100" s="301"/>
      <c r="G100" s="301"/>
      <c r="H100" s="301"/>
      <c r="I100" s="301"/>
      <c r="J100" s="301"/>
      <c r="K100" s="301"/>
      <c r="L100" s="301"/>
      <c r="M100" s="301"/>
    </row>
  </sheetData>
  <sheetProtection formatCells="0" formatColumns="0" formatRows="0" insertColumns="0" insertRows="0" insertHyperlinks="0" deleteColumns="0" deleteRows="0"/>
  <mergeCells count="1">
    <mergeCell ref="J21:M23"/>
  </mergeCells>
  <phoneticPr fontId="106"/>
  <pageMargins left="0.7" right="0.7" top="0.75" bottom="0.75" header="0.3" footer="0.3"/>
  <pageSetup paperSize="9" scale="3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7B418-7CA7-499C-A5DA-01D9C0736AA5}">
  <sheetPr>
    <tabColor theme="2" tint="-0.249977111117893"/>
    <pageSetUpPr fitToPage="1"/>
  </sheetPr>
  <dimension ref="A1:S84"/>
  <sheetViews>
    <sheetView tabSelected="1" zoomScaleNormal="100" zoomScaleSheetLayoutView="100" workbookViewId="0">
      <selection activeCell="O4" sqref="O4"/>
    </sheetView>
  </sheetViews>
  <sheetFormatPr defaultColWidth="9" defaultRowHeight="13.2"/>
  <cols>
    <col min="1" max="1" width="12.77734375" style="72" customWidth="1"/>
    <col min="2" max="2" width="5.109375" style="72" customWidth="1"/>
    <col min="3" max="3" width="3.77734375" style="72" customWidth="1"/>
    <col min="4" max="4" width="6.88671875" style="72" customWidth="1"/>
    <col min="5" max="5" width="13.109375" style="72" customWidth="1"/>
    <col min="6" max="6" width="13.109375" style="115" customWidth="1"/>
    <col min="7" max="7" width="11.33203125" style="72" customWidth="1"/>
    <col min="8" max="8" width="26.6640625" style="89" customWidth="1"/>
    <col min="9" max="9" width="13" style="80" customWidth="1"/>
    <col min="10" max="10" width="16.109375" style="80" customWidth="1"/>
    <col min="11" max="11" width="13.44140625" style="115" customWidth="1"/>
    <col min="12" max="12" width="20.44140625" style="115" customWidth="1"/>
    <col min="13" max="13" width="13.44140625" style="87" customWidth="1"/>
    <col min="14" max="14" width="22.44140625" style="72" customWidth="1"/>
    <col min="15" max="15" width="9" style="73"/>
    <col min="16" max="16384" width="9" style="72"/>
  </cols>
  <sheetData>
    <row r="1" spans="1:16" ht="26.25" customHeight="1" thickTop="1">
      <c r="A1" s="64" t="s">
        <v>246</v>
      </c>
      <c r="B1" s="65"/>
      <c r="C1" s="65"/>
      <c r="D1" s="66"/>
      <c r="E1" s="66"/>
      <c r="F1" s="67"/>
      <c r="G1" s="68"/>
      <c r="H1" s="69"/>
      <c r="I1" s="324" t="s">
        <v>38</v>
      </c>
      <c r="J1" s="89"/>
      <c r="K1" s="70"/>
      <c r="L1" s="325"/>
      <c r="M1" s="71"/>
    </row>
    <row r="2" spans="1:16" ht="17.399999999999999">
      <c r="A2" s="74"/>
      <c r="B2" s="326"/>
      <c r="C2" s="326"/>
      <c r="D2" s="326"/>
      <c r="E2" s="326"/>
      <c r="F2" s="326"/>
      <c r="G2" s="75"/>
      <c r="H2" s="76"/>
      <c r="I2" s="327" t="s">
        <v>39</v>
      </c>
      <c r="J2" s="77"/>
      <c r="K2" s="328" t="s">
        <v>21</v>
      </c>
      <c r="L2" s="78"/>
      <c r="M2" s="71"/>
      <c r="N2" s="253"/>
      <c r="P2" s="176"/>
    </row>
    <row r="3" spans="1:16" ht="17.399999999999999">
      <c r="A3" s="329" t="s">
        <v>29</v>
      </c>
      <c r="B3" s="330"/>
      <c r="D3" s="331"/>
      <c r="E3" s="331"/>
      <c r="F3" s="331"/>
      <c r="G3" s="79"/>
      <c r="H3" s="185"/>
      <c r="J3" s="332"/>
      <c r="L3" s="70"/>
      <c r="M3" s="81"/>
    </row>
    <row r="4" spans="1:16" ht="17.399999999999999">
      <c r="A4" s="82"/>
      <c r="B4" s="330"/>
      <c r="C4" s="115"/>
      <c r="D4" s="331"/>
      <c r="E4" s="331"/>
      <c r="F4" s="333"/>
      <c r="G4" s="83"/>
      <c r="H4" s="84"/>
      <c r="I4" s="84"/>
      <c r="J4" s="89"/>
      <c r="L4" s="70"/>
      <c r="M4" s="81"/>
      <c r="N4" s="407"/>
    </row>
    <row r="5" spans="1:16">
      <c r="A5" s="334"/>
      <c r="D5" s="331"/>
      <c r="E5" s="85"/>
      <c r="F5" s="335"/>
      <c r="G5" s="86"/>
      <c r="H5"/>
      <c r="I5" s="336"/>
      <c r="J5" s="89"/>
      <c r="M5" s="81"/>
    </row>
    <row r="6" spans="1:16" ht="17.399999999999999">
      <c r="A6" s="334"/>
      <c r="D6" s="331"/>
      <c r="E6" s="335"/>
      <c r="F6" s="335"/>
      <c r="G6" s="86"/>
      <c r="H6" s="76"/>
      <c r="I6" s="337"/>
      <c r="J6" s="89"/>
      <c r="M6" s="81"/>
    </row>
    <row r="7" spans="1:16">
      <c r="A7" s="334"/>
      <c r="D7" s="331"/>
      <c r="E7" s="335"/>
      <c r="F7" s="335"/>
      <c r="G7" s="86"/>
      <c r="H7" s="338"/>
      <c r="I7" s="336"/>
      <c r="J7" s="89"/>
      <c r="M7" s="81"/>
    </row>
    <row r="8" spans="1:16">
      <c r="A8" s="334"/>
      <c r="D8" s="331"/>
      <c r="E8" s="335"/>
      <c r="F8" s="335"/>
      <c r="G8" s="86"/>
      <c r="H8" s="77"/>
      <c r="I8" s="339"/>
      <c r="J8" s="339"/>
      <c r="K8" s="339"/>
    </row>
    <row r="9" spans="1:16">
      <c r="A9" s="334"/>
      <c r="D9" s="331"/>
      <c r="E9" s="335"/>
      <c r="F9" s="335"/>
      <c r="G9" s="86"/>
      <c r="H9" s="339"/>
      <c r="I9" s="339"/>
      <c r="J9" s="339"/>
      <c r="K9" s="339"/>
      <c r="N9" s="88"/>
    </row>
    <row r="10" spans="1:16">
      <c r="A10" s="334"/>
      <c r="D10" s="331"/>
      <c r="E10" s="335"/>
      <c r="F10" s="335"/>
      <c r="G10" s="86"/>
      <c r="H10" s="339"/>
      <c r="I10" s="339"/>
      <c r="J10" s="339"/>
      <c r="K10" s="339"/>
      <c r="N10" s="88" t="s">
        <v>40</v>
      </c>
    </row>
    <row r="11" spans="1:16">
      <c r="A11" s="334"/>
      <c r="D11" s="331"/>
      <c r="E11" s="335"/>
      <c r="F11" s="335"/>
      <c r="G11" s="86"/>
      <c r="H11" s="339"/>
      <c r="I11" s="339"/>
      <c r="J11" s="339"/>
      <c r="K11" s="339"/>
    </row>
    <row r="12" spans="1:16">
      <c r="A12" s="334"/>
      <c r="D12" s="331"/>
      <c r="E12" s="335"/>
      <c r="F12" s="335"/>
      <c r="G12" s="86"/>
      <c r="H12" s="339"/>
      <c r="I12" s="339"/>
      <c r="J12" s="339"/>
      <c r="K12" s="339"/>
      <c r="N12" s="88" t="s">
        <v>41</v>
      </c>
      <c r="O12" s="508"/>
    </row>
    <row r="13" spans="1:16">
      <c r="A13" s="334"/>
      <c r="D13" s="331"/>
      <c r="E13" s="335"/>
      <c r="F13" s="335"/>
      <c r="G13" s="86"/>
      <c r="H13" s="339"/>
      <c r="I13" s="339"/>
      <c r="J13" s="339"/>
      <c r="K13" s="339"/>
    </row>
    <row r="14" spans="1:16">
      <c r="A14" s="334"/>
      <c r="D14" s="331"/>
      <c r="E14" s="335"/>
      <c r="F14" s="335"/>
      <c r="G14" s="86"/>
      <c r="H14" s="339"/>
      <c r="I14" s="339"/>
      <c r="J14" s="339"/>
      <c r="K14" s="339"/>
      <c r="N14" s="340" t="s">
        <v>42</v>
      </c>
    </row>
    <row r="15" spans="1:16">
      <c r="A15" s="334"/>
      <c r="D15" s="331"/>
      <c r="E15" s="331" t="s">
        <v>21</v>
      </c>
      <c r="F15" s="333"/>
      <c r="G15" s="79"/>
      <c r="H15" s="338"/>
      <c r="I15" s="336"/>
      <c r="J15" s="77"/>
    </row>
    <row r="16" spans="1:16">
      <c r="A16" s="334"/>
      <c r="D16" s="331"/>
      <c r="E16" s="331"/>
      <c r="F16" s="333"/>
      <c r="G16" s="79"/>
      <c r="I16" s="336"/>
      <c r="J16" s="89"/>
      <c r="N16" s="409" t="s">
        <v>235</v>
      </c>
    </row>
    <row r="17" spans="1:19" ht="20.25" customHeight="1" thickBot="1">
      <c r="A17" s="605" t="s">
        <v>298</v>
      </c>
      <c r="B17" s="606"/>
      <c r="C17" s="606"/>
      <c r="D17" s="342"/>
      <c r="E17" s="343"/>
      <c r="F17" s="606" t="s">
        <v>299</v>
      </c>
      <c r="G17" s="607"/>
      <c r="H17" s="338"/>
      <c r="I17" s="336"/>
      <c r="J17" s="77"/>
      <c r="L17" s="78"/>
      <c r="M17" s="81"/>
      <c r="N17" s="341" t="s">
        <v>136</v>
      </c>
    </row>
    <row r="18" spans="1:19" ht="39" customHeight="1" thickTop="1">
      <c r="A18" s="608" t="s">
        <v>43</v>
      </c>
      <c r="B18" s="609"/>
      <c r="C18" s="610"/>
      <c r="D18" s="344" t="s">
        <v>44</v>
      </c>
      <c r="E18" s="345"/>
      <c r="F18" s="611" t="s">
        <v>45</v>
      </c>
      <c r="G18" s="612"/>
      <c r="I18" s="336"/>
      <c r="J18" s="89"/>
      <c r="M18" s="81"/>
      <c r="Q18" s="72" t="s">
        <v>29</v>
      </c>
      <c r="S18" s="72" t="s">
        <v>21</v>
      </c>
    </row>
    <row r="19" spans="1:19" ht="30" customHeight="1">
      <c r="A19" s="613" t="s">
        <v>240</v>
      </c>
      <c r="B19" s="613"/>
      <c r="C19" s="613"/>
      <c r="D19" s="613"/>
      <c r="E19" s="613"/>
      <c r="F19" s="613"/>
      <c r="G19" s="613"/>
      <c r="H19" s="346"/>
      <c r="I19" s="90" t="s">
        <v>46</v>
      </c>
      <c r="J19" s="90"/>
      <c r="K19" s="90"/>
      <c r="L19" s="78"/>
      <c r="M19" s="81"/>
    </row>
    <row r="20" spans="1:19" ht="17.399999999999999">
      <c r="E20" s="347" t="s">
        <v>47</v>
      </c>
      <c r="F20" s="348" t="s">
        <v>48</v>
      </c>
      <c r="H20" s="521" t="s">
        <v>217</v>
      </c>
      <c r="I20" s="336"/>
      <c r="J20" s="89" t="s">
        <v>21</v>
      </c>
      <c r="K20" s="349" t="s">
        <v>21</v>
      </c>
      <c r="M20" s="81"/>
    </row>
    <row r="21" spans="1:19" ht="16.8" thickBot="1">
      <c r="A21" s="350"/>
      <c r="B21" s="614">
        <v>44766</v>
      </c>
      <c r="C21" s="615"/>
      <c r="D21" s="351" t="s">
        <v>49</v>
      </c>
      <c r="E21" s="616" t="s">
        <v>50</v>
      </c>
      <c r="F21" s="617"/>
      <c r="G21" s="80" t="s">
        <v>51</v>
      </c>
      <c r="H21" s="618" t="s">
        <v>296</v>
      </c>
      <c r="I21" s="619"/>
      <c r="J21" s="619"/>
      <c r="K21" s="619"/>
      <c r="L21" s="619"/>
      <c r="M21" s="91" t="s">
        <v>217</v>
      </c>
      <c r="N21" s="92"/>
    </row>
    <row r="22" spans="1:19" ht="36" customHeight="1" thickTop="1" thickBot="1">
      <c r="A22" s="352" t="s">
        <v>52</v>
      </c>
      <c r="B22" s="620" t="s">
        <v>53</v>
      </c>
      <c r="C22" s="621"/>
      <c r="D22" s="622"/>
      <c r="E22" s="93" t="s">
        <v>275</v>
      </c>
      <c r="F22" s="93" t="s">
        <v>297</v>
      </c>
      <c r="G22" s="353" t="s">
        <v>54</v>
      </c>
      <c r="H22" s="623" t="s">
        <v>55</v>
      </c>
      <c r="I22" s="624"/>
      <c r="J22" s="624"/>
      <c r="K22" s="624"/>
      <c r="L22" s="625"/>
      <c r="M22" s="354" t="s">
        <v>56</v>
      </c>
      <c r="N22" s="355" t="s">
        <v>57</v>
      </c>
      <c r="R22" s="72" t="s">
        <v>29</v>
      </c>
    </row>
    <row r="23" spans="1:19" ht="81.599999999999994" customHeight="1" thickBot="1">
      <c r="A23" s="356" t="s">
        <v>58</v>
      </c>
      <c r="B23" s="599" t="str">
        <f>IF(G23&gt;5,"☆☆☆☆",IF(AND(G23&gt;=2.39,G23&lt;5),"☆☆☆",IF(AND(G23&gt;=1.39,G23&lt;2.4),"☆☆",IF(AND(G23&gt;0,G23&lt;1.4),"☆",IF(AND(G23&gt;=-1.39,G23&lt;0),"★",IF(AND(G23&gt;=-2.39,G23&lt;-1.4),"★★",IF(AND(G23&gt;=-3.39,G23&lt;-2.4),"★★★")))))))</f>
        <v>★</v>
      </c>
      <c r="C23" s="600"/>
      <c r="D23" s="601"/>
      <c r="E23" s="462">
        <v>2.67</v>
      </c>
      <c r="F23" s="462">
        <v>2.5299999999999998</v>
      </c>
      <c r="G23" s="567">
        <f>+F23-E23</f>
        <v>-0.14000000000000012</v>
      </c>
      <c r="H23" s="603" t="s">
        <v>291</v>
      </c>
      <c r="I23" s="603"/>
      <c r="J23" s="603"/>
      <c r="K23" s="603"/>
      <c r="L23" s="604"/>
      <c r="M23" s="538" t="s">
        <v>292</v>
      </c>
      <c r="N23" s="582">
        <v>44756</v>
      </c>
      <c r="O23" s="433" t="s">
        <v>234</v>
      </c>
    </row>
    <row r="24" spans="1:19" ht="66" customHeight="1" thickBot="1">
      <c r="A24" s="357" t="s">
        <v>59</v>
      </c>
      <c r="B24" s="599" t="str">
        <f t="shared" ref="B24" si="0">IF(G24&gt;5,"☆☆☆☆",IF(AND(G24&gt;=2.39,G24&lt;5),"☆☆☆",IF(AND(G24&gt;=1.39,G24&lt;2.4),"☆☆",IF(AND(G24&gt;0,G24&lt;1.4),"☆",IF(AND(G24&gt;=-1.39,G24&lt;0),"★",IF(AND(G24&gt;=-2.39,G24&lt;-1.4),"★★",IF(AND(G24&gt;=-3.39,G24&lt;-2.4),"★★★")))))))</f>
        <v>★</v>
      </c>
      <c r="C24" s="600"/>
      <c r="D24" s="601"/>
      <c r="E24" s="462">
        <v>2.21</v>
      </c>
      <c r="F24" s="462">
        <v>2.17</v>
      </c>
      <c r="G24" s="567">
        <f t="shared" ref="G24:G70" si="1">+F24-E24</f>
        <v>-4.0000000000000036E-2</v>
      </c>
      <c r="H24" s="626"/>
      <c r="I24" s="627"/>
      <c r="J24" s="627"/>
      <c r="K24" s="627"/>
      <c r="L24" s="628"/>
      <c r="M24" s="244"/>
      <c r="N24" s="245"/>
      <c r="O24" s="433" t="s">
        <v>59</v>
      </c>
      <c r="Q24" s="72" t="s">
        <v>29</v>
      </c>
    </row>
    <row r="25" spans="1:19" ht="81" customHeight="1" thickBot="1">
      <c r="A25" s="442" t="s">
        <v>60</v>
      </c>
      <c r="B25" s="599" t="str">
        <f t="shared" ref="B25:B32" si="2">IF(G25&gt;5,"☆☆☆☆",IF(AND(G25&gt;=2.39,G25&lt;5),"☆☆☆",IF(AND(G25&gt;=1.39,G25&lt;2.4),"☆☆",IF(AND(G25&gt;0,G25&lt;1.4),"☆",IF(AND(G25&gt;=-1.39,G25&lt;0),"★",IF(AND(G25&gt;=-2.39,G25&lt;-1.4),"★★",IF(AND(G25&gt;=-3.39,G25&lt;-2.4),"★★★")))))))</f>
        <v>★</v>
      </c>
      <c r="C25" s="600"/>
      <c r="D25" s="601"/>
      <c r="E25" s="178">
        <v>3.8</v>
      </c>
      <c r="F25" s="178">
        <v>3.38</v>
      </c>
      <c r="G25" s="567">
        <f t="shared" si="1"/>
        <v>-0.41999999999999993</v>
      </c>
      <c r="H25" s="602"/>
      <c r="I25" s="603"/>
      <c r="J25" s="603"/>
      <c r="K25" s="603"/>
      <c r="L25" s="604"/>
      <c r="M25" s="538"/>
      <c r="N25" s="245"/>
      <c r="O25" s="433" t="s">
        <v>60</v>
      </c>
    </row>
    <row r="26" spans="1:19" ht="83.25" customHeight="1" thickBot="1">
      <c r="A26" s="442" t="s">
        <v>61</v>
      </c>
      <c r="B26" s="599" t="str">
        <f t="shared" si="2"/>
        <v>★</v>
      </c>
      <c r="C26" s="600"/>
      <c r="D26" s="601"/>
      <c r="E26" s="178">
        <v>3.61</v>
      </c>
      <c r="F26" s="178">
        <v>3.6</v>
      </c>
      <c r="G26" s="567">
        <f t="shared" si="1"/>
        <v>-9.9999999999997868E-3</v>
      </c>
      <c r="H26" s="602"/>
      <c r="I26" s="603"/>
      <c r="J26" s="603"/>
      <c r="K26" s="603"/>
      <c r="L26" s="604"/>
      <c r="M26" s="244"/>
      <c r="N26" s="245"/>
      <c r="O26" s="433" t="s">
        <v>61</v>
      </c>
    </row>
    <row r="27" spans="1:19" ht="78.599999999999994" customHeight="1" thickBot="1">
      <c r="A27" s="442" t="s">
        <v>62</v>
      </c>
      <c r="B27" s="599" t="str">
        <f t="shared" si="2"/>
        <v>☆</v>
      </c>
      <c r="C27" s="600"/>
      <c r="D27" s="601"/>
      <c r="E27" s="462">
        <v>1.26</v>
      </c>
      <c r="F27" s="462">
        <v>1.53</v>
      </c>
      <c r="G27" s="567">
        <f t="shared" si="1"/>
        <v>0.27</v>
      </c>
      <c r="H27" s="602"/>
      <c r="I27" s="603"/>
      <c r="J27" s="603"/>
      <c r="K27" s="603"/>
      <c r="L27" s="604"/>
      <c r="M27" s="244"/>
      <c r="N27" s="245"/>
      <c r="O27" s="433" t="s">
        <v>62</v>
      </c>
    </row>
    <row r="28" spans="1:19" ht="87" customHeight="1" thickBot="1">
      <c r="A28" s="442" t="s">
        <v>63</v>
      </c>
      <c r="B28" s="599" t="str">
        <f t="shared" si="2"/>
        <v>★</v>
      </c>
      <c r="C28" s="600"/>
      <c r="D28" s="601"/>
      <c r="E28" s="178">
        <v>3.17</v>
      </c>
      <c r="F28" s="462">
        <v>2.41</v>
      </c>
      <c r="G28" s="567">
        <f t="shared" si="1"/>
        <v>-0.75999999999999979</v>
      </c>
      <c r="H28" s="602"/>
      <c r="I28" s="603"/>
      <c r="J28" s="603"/>
      <c r="K28" s="603"/>
      <c r="L28" s="604"/>
      <c r="M28" s="244"/>
      <c r="N28" s="245"/>
      <c r="O28" s="433" t="s">
        <v>63</v>
      </c>
    </row>
    <row r="29" spans="1:19" ht="71.25" customHeight="1" thickBot="1">
      <c r="A29" s="442" t="s">
        <v>64</v>
      </c>
      <c r="B29" s="599" t="str">
        <f t="shared" si="2"/>
        <v>★</v>
      </c>
      <c r="C29" s="600"/>
      <c r="D29" s="601"/>
      <c r="E29" s="462">
        <v>2.2000000000000002</v>
      </c>
      <c r="F29" s="462">
        <v>2.04</v>
      </c>
      <c r="G29" s="567">
        <f t="shared" si="1"/>
        <v>-0.16000000000000014</v>
      </c>
      <c r="H29" s="602"/>
      <c r="I29" s="603"/>
      <c r="J29" s="603"/>
      <c r="K29" s="603"/>
      <c r="L29" s="604"/>
      <c r="M29" s="244"/>
      <c r="N29" s="245"/>
      <c r="O29" s="433" t="s">
        <v>64</v>
      </c>
    </row>
    <row r="30" spans="1:19" ht="73.5" customHeight="1" thickBot="1">
      <c r="A30" s="442" t="s">
        <v>65</v>
      </c>
      <c r="B30" s="599" t="str">
        <f t="shared" si="2"/>
        <v>★</v>
      </c>
      <c r="C30" s="600"/>
      <c r="D30" s="601"/>
      <c r="E30" s="178">
        <v>3.81</v>
      </c>
      <c r="F30" s="178">
        <v>3.55</v>
      </c>
      <c r="G30" s="567">
        <f t="shared" si="1"/>
        <v>-0.26000000000000023</v>
      </c>
      <c r="H30" s="602"/>
      <c r="I30" s="603"/>
      <c r="J30" s="603"/>
      <c r="K30" s="603"/>
      <c r="L30" s="604"/>
      <c r="M30" s="244"/>
      <c r="N30" s="245"/>
      <c r="O30" s="433" t="s">
        <v>65</v>
      </c>
    </row>
    <row r="31" spans="1:19" ht="75.75" customHeight="1" thickBot="1">
      <c r="A31" s="442" t="s">
        <v>66</v>
      </c>
      <c r="B31" s="599" t="str">
        <f t="shared" si="2"/>
        <v>★</v>
      </c>
      <c r="C31" s="600"/>
      <c r="D31" s="601"/>
      <c r="E31" s="462">
        <v>1.96</v>
      </c>
      <c r="F31" s="462">
        <v>1.94</v>
      </c>
      <c r="G31" s="567">
        <f t="shared" si="1"/>
        <v>-2.0000000000000018E-2</v>
      </c>
      <c r="H31" s="602"/>
      <c r="I31" s="603"/>
      <c r="J31" s="603"/>
      <c r="K31" s="603"/>
      <c r="L31" s="604"/>
      <c r="M31" s="244"/>
      <c r="N31" s="245"/>
      <c r="O31" s="433" t="s">
        <v>66</v>
      </c>
    </row>
    <row r="32" spans="1:19" ht="78.599999999999994" customHeight="1" thickBot="1">
      <c r="A32" s="443" t="s">
        <v>67</v>
      </c>
      <c r="B32" s="599" t="str">
        <f t="shared" si="2"/>
        <v>☆</v>
      </c>
      <c r="C32" s="600"/>
      <c r="D32" s="601"/>
      <c r="E32" s="178">
        <v>3.92</v>
      </c>
      <c r="F32" s="178">
        <v>4.6100000000000003</v>
      </c>
      <c r="G32" s="567">
        <f t="shared" si="1"/>
        <v>0.69000000000000039</v>
      </c>
      <c r="H32" s="602"/>
      <c r="I32" s="603"/>
      <c r="J32" s="603"/>
      <c r="K32" s="603"/>
      <c r="L32" s="604"/>
      <c r="M32" s="244"/>
      <c r="N32" s="245"/>
      <c r="O32" s="433" t="s">
        <v>67</v>
      </c>
    </row>
    <row r="33" spans="1:16" ht="94.95" customHeight="1" thickBot="1">
      <c r="A33" s="444" t="s">
        <v>68</v>
      </c>
      <c r="B33" s="599" t="str">
        <f t="shared" ref="B33:B70" si="3">IF(G33&gt;5,"☆☆☆☆",IF(AND(G33&gt;=2.39,G33&lt;5),"☆☆☆",IF(AND(G33&gt;=1.39,G33&lt;2.4),"☆☆",IF(AND(G33&gt;0,G33&lt;1.4),"☆",IF(AND(G33&gt;=-1.39,G33&lt;0),"★",IF(AND(G33&gt;=-2.39,G33&lt;-1.4),"★★",IF(AND(G33&gt;=-3.39,G33&lt;-2.4),"★★★")))))))</f>
        <v>★</v>
      </c>
      <c r="C33" s="600"/>
      <c r="D33" s="601"/>
      <c r="E33" s="461">
        <v>6.2</v>
      </c>
      <c r="F33" s="461">
        <v>6.13</v>
      </c>
      <c r="G33" s="567">
        <f t="shared" si="1"/>
        <v>-7.0000000000000284E-2</v>
      </c>
      <c r="H33" s="602"/>
      <c r="I33" s="603"/>
      <c r="J33" s="603"/>
      <c r="K33" s="603"/>
      <c r="L33" s="604"/>
      <c r="M33" s="244"/>
      <c r="N33" s="245"/>
      <c r="O33" s="433" t="s">
        <v>68</v>
      </c>
    </row>
    <row r="34" spans="1:16" ht="81" customHeight="1" thickBot="1">
      <c r="A34" s="357" t="s">
        <v>69</v>
      </c>
      <c r="B34" s="599" t="str">
        <f t="shared" si="3"/>
        <v>★</v>
      </c>
      <c r="C34" s="600"/>
      <c r="D34" s="601"/>
      <c r="E34" s="178">
        <v>4.91</v>
      </c>
      <c r="F34" s="178">
        <v>3.82</v>
      </c>
      <c r="G34" s="567">
        <f t="shared" si="1"/>
        <v>-1.0900000000000003</v>
      </c>
      <c r="H34" s="602"/>
      <c r="I34" s="603"/>
      <c r="J34" s="603"/>
      <c r="K34" s="603"/>
      <c r="L34" s="604"/>
      <c r="M34" s="481"/>
      <c r="N34" s="482"/>
      <c r="O34" s="433" t="s">
        <v>69</v>
      </c>
    </row>
    <row r="35" spans="1:16" ht="94.5" customHeight="1" thickBot="1">
      <c r="A35" s="443" t="s">
        <v>70</v>
      </c>
      <c r="B35" s="599" t="str">
        <f t="shared" si="3"/>
        <v>★</v>
      </c>
      <c r="C35" s="600"/>
      <c r="D35" s="601"/>
      <c r="E35" s="178">
        <v>5.54</v>
      </c>
      <c r="F35" s="178">
        <v>5.01</v>
      </c>
      <c r="G35" s="567">
        <f t="shared" si="1"/>
        <v>-0.53000000000000025</v>
      </c>
      <c r="H35" s="629"/>
      <c r="I35" s="630"/>
      <c r="J35" s="630"/>
      <c r="K35" s="630"/>
      <c r="L35" s="631"/>
      <c r="M35" s="483"/>
      <c r="N35" s="484"/>
      <c r="O35" s="433" t="s">
        <v>70</v>
      </c>
    </row>
    <row r="36" spans="1:16" ht="92.4" customHeight="1" thickBot="1">
      <c r="A36" s="445" t="s">
        <v>71</v>
      </c>
      <c r="B36" s="599" t="str">
        <f t="shared" si="3"/>
        <v>★</v>
      </c>
      <c r="C36" s="600"/>
      <c r="D36" s="601"/>
      <c r="E36" s="178">
        <v>4.62</v>
      </c>
      <c r="F36" s="178">
        <v>4.3099999999999996</v>
      </c>
      <c r="G36" s="567">
        <f t="shared" si="1"/>
        <v>-0.3100000000000005</v>
      </c>
      <c r="H36" s="602"/>
      <c r="I36" s="603"/>
      <c r="J36" s="603"/>
      <c r="K36" s="603"/>
      <c r="L36" s="604"/>
      <c r="M36" s="485"/>
      <c r="N36" s="486"/>
      <c r="O36" s="433" t="s">
        <v>71</v>
      </c>
    </row>
    <row r="37" spans="1:16" ht="87.75" customHeight="1" thickBot="1">
      <c r="A37" s="442" t="s">
        <v>72</v>
      </c>
      <c r="B37" s="599" t="str">
        <f t="shared" si="3"/>
        <v>☆</v>
      </c>
      <c r="C37" s="600"/>
      <c r="D37" s="601"/>
      <c r="E37" s="178">
        <v>4.71</v>
      </c>
      <c r="F37" s="178">
        <v>4.96</v>
      </c>
      <c r="G37" s="567">
        <f t="shared" si="1"/>
        <v>0.25</v>
      </c>
      <c r="H37" s="602"/>
      <c r="I37" s="603"/>
      <c r="J37" s="603"/>
      <c r="K37" s="603"/>
      <c r="L37" s="604"/>
      <c r="M37" s="244"/>
      <c r="N37" s="245"/>
      <c r="O37" s="433" t="s">
        <v>72</v>
      </c>
    </row>
    <row r="38" spans="1:16" ht="75.75" customHeight="1" thickBot="1">
      <c r="A38" s="442" t="s">
        <v>73</v>
      </c>
      <c r="B38" s="599" t="str">
        <f t="shared" si="3"/>
        <v>☆</v>
      </c>
      <c r="C38" s="600"/>
      <c r="D38" s="601"/>
      <c r="E38" s="178">
        <v>3.97</v>
      </c>
      <c r="F38" s="178">
        <v>4.34</v>
      </c>
      <c r="G38" s="567">
        <f t="shared" si="1"/>
        <v>0.36999999999999966</v>
      </c>
      <c r="H38" s="602"/>
      <c r="I38" s="603"/>
      <c r="J38" s="603"/>
      <c r="K38" s="603"/>
      <c r="L38" s="604"/>
      <c r="M38" s="487"/>
      <c r="N38" s="488"/>
      <c r="O38" s="433" t="s">
        <v>73</v>
      </c>
    </row>
    <row r="39" spans="1:16" ht="70.2" customHeight="1" thickBot="1">
      <c r="A39" s="442" t="s">
        <v>74</v>
      </c>
      <c r="B39" s="599" t="str">
        <f t="shared" si="3"/>
        <v>★</v>
      </c>
      <c r="C39" s="600"/>
      <c r="D39" s="601"/>
      <c r="E39" s="178">
        <v>5.38</v>
      </c>
      <c r="F39" s="178">
        <v>4.9000000000000004</v>
      </c>
      <c r="G39" s="567">
        <f t="shared" si="1"/>
        <v>-0.47999999999999954</v>
      </c>
      <c r="H39" s="602"/>
      <c r="I39" s="603"/>
      <c r="J39" s="603"/>
      <c r="K39" s="603"/>
      <c r="L39" s="604"/>
      <c r="M39" s="485"/>
      <c r="N39" s="486"/>
      <c r="O39" s="433" t="s">
        <v>74</v>
      </c>
    </row>
    <row r="40" spans="1:16" ht="78.75" customHeight="1" thickBot="1">
      <c r="A40" s="442" t="s">
        <v>75</v>
      </c>
      <c r="B40" s="599" t="str">
        <f t="shared" si="3"/>
        <v>☆</v>
      </c>
      <c r="C40" s="600"/>
      <c r="D40" s="601"/>
      <c r="E40" s="178">
        <v>4.22</v>
      </c>
      <c r="F40" s="178">
        <v>5.57</v>
      </c>
      <c r="G40" s="567">
        <f t="shared" si="1"/>
        <v>1.3500000000000005</v>
      </c>
      <c r="H40" s="602"/>
      <c r="I40" s="603"/>
      <c r="J40" s="603"/>
      <c r="K40" s="603"/>
      <c r="L40" s="604"/>
      <c r="M40" s="487"/>
      <c r="N40" s="488"/>
      <c r="O40" s="433" t="s">
        <v>75</v>
      </c>
    </row>
    <row r="41" spans="1:16" ht="66" customHeight="1" thickBot="1">
      <c r="A41" s="442" t="s">
        <v>76</v>
      </c>
      <c r="B41" s="599" t="str">
        <f t="shared" si="3"/>
        <v>★</v>
      </c>
      <c r="C41" s="600"/>
      <c r="D41" s="601"/>
      <c r="E41" s="178">
        <v>4.5</v>
      </c>
      <c r="F41" s="178">
        <v>4.21</v>
      </c>
      <c r="G41" s="567">
        <f t="shared" si="1"/>
        <v>-0.29000000000000004</v>
      </c>
      <c r="H41" s="602" t="s">
        <v>293</v>
      </c>
      <c r="I41" s="603"/>
      <c r="J41" s="603"/>
      <c r="K41" s="603"/>
      <c r="L41" s="604"/>
      <c r="M41" s="244" t="s">
        <v>294</v>
      </c>
      <c r="N41" s="245">
        <v>44754</v>
      </c>
      <c r="O41" s="433" t="s">
        <v>76</v>
      </c>
    </row>
    <row r="42" spans="1:16" ht="77.25" customHeight="1" thickBot="1">
      <c r="A42" s="442" t="s">
        <v>77</v>
      </c>
      <c r="B42" s="599" t="str">
        <f t="shared" ref="B42:B44" si="4">IF(G42&gt;5,"☆☆☆☆",IF(AND(G42&gt;=2.39,G42&lt;5),"☆☆☆",IF(AND(G42&gt;=1.39,G42&lt;2.4),"☆☆",IF(AND(G42&gt;0,G42&lt;1.4),"☆",IF(AND(G42&gt;=-1.39,G42&lt;0),"★",IF(AND(G42&gt;=-2.39,G42&lt;-1.4),"★★",IF(AND(G42&gt;=-3.39,G42&lt;-2.4),"★★★")))))))</f>
        <v>★</v>
      </c>
      <c r="C42" s="600"/>
      <c r="D42" s="601"/>
      <c r="E42" s="461">
        <v>6.04</v>
      </c>
      <c r="F42" s="178">
        <v>5.62</v>
      </c>
      <c r="G42" s="567">
        <f t="shared" si="1"/>
        <v>-0.41999999999999993</v>
      </c>
      <c r="H42" s="602"/>
      <c r="I42" s="603"/>
      <c r="J42" s="603"/>
      <c r="K42" s="603"/>
      <c r="L42" s="604"/>
      <c r="M42" s="485"/>
      <c r="N42" s="245"/>
      <c r="O42" s="433" t="s">
        <v>77</v>
      </c>
      <c r="P42" s="72" t="s">
        <v>217</v>
      </c>
    </row>
    <row r="43" spans="1:16" ht="69.75" customHeight="1" thickBot="1">
      <c r="A43" s="442" t="s">
        <v>78</v>
      </c>
      <c r="B43" s="599" t="str">
        <f t="shared" si="4"/>
        <v>☆</v>
      </c>
      <c r="C43" s="600"/>
      <c r="D43" s="601"/>
      <c r="E43" s="462">
        <v>2.58</v>
      </c>
      <c r="F43" s="462">
        <v>2.96</v>
      </c>
      <c r="G43" s="567">
        <f t="shared" si="1"/>
        <v>0.37999999999999989</v>
      </c>
      <c r="H43" s="602"/>
      <c r="I43" s="603"/>
      <c r="J43" s="603"/>
      <c r="K43" s="603"/>
      <c r="L43" s="604"/>
      <c r="M43" s="244"/>
      <c r="N43" s="245"/>
      <c r="O43" s="433" t="s">
        <v>78</v>
      </c>
    </row>
    <row r="44" spans="1:16" ht="77.25" customHeight="1" thickBot="1">
      <c r="A44" s="446" t="s">
        <v>79</v>
      </c>
      <c r="B44" s="599" t="str">
        <f t="shared" si="4"/>
        <v>★</v>
      </c>
      <c r="C44" s="600"/>
      <c r="D44" s="601"/>
      <c r="E44" s="178">
        <v>4.7300000000000004</v>
      </c>
      <c r="F44" s="178">
        <v>4.29</v>
      </c>
      <c r="G44" s="567">
        <f t="shared" si="1"/>
        <v>-0.44000000000000039</v>
      </c>
      <c r="H44" s="602"/>
      <c r="I44" s="603"/>
      <c r="J44" s="603"/>
      <c r="K44" s="603"/>
      <c r="L44" s="604"/>
      <c r="M44" s="244"/>
      <c r="N44" s="245"/>
      <c r="O44" s="433" t="s">
        <v>79</v>
      </c>
    </row>
    <row r="45" spans="1:16" ht="81.75" customHeight="1" thickBot="1">
      <c r="A45" s="442" t="s">
        <v>80</v>
      </c>
      <c r="B45" s="599" t="str">
        <f t="shared" si="3"/>
        <v>★</v>
      </c>
      <c r="C45" s="600"/>
      <c r="D45" s="601"/>
      <c r="E45" s="178">
        <v>4.4000000000000004</v>
      </c>
      <c r="F45" s="178">
        <v>3.83</v>
      </c>
      <c r="G45" s="567">
        <f t="shared" si="1"/>
        <v>-0.57000000000000028</v>
      </c>
      <c r="H45" s="602"/>
      <c r="I45" s="603"/>
      <c r="J45" s="603"/>
      <c r="K45" s="603"/>
      <c r="L45" s="604"/>
      <c r="M45" s="244"/>
      <c r="N45" s="495"/>
      <c r="O45" s="433" t="s">
        <v>80</v>
      </c>
    </row>
    <row r="46" spans="1:16" ht="72.75" customHeight="1" thickBot="1">
      <c r="A46" s="442" t="s">
        <v>81</v>
      </c>
      <c r="B46" s="599" t="b">
        <f t="shared" si="3"/>
        <v>0</v>
      </c>
      <c r="C46" s="600"/>
      <c r="D46" s="601"/>
      <c r="E46" s="178">
        <v>4.67</v>
      </c>
      <c r="F46" s="178">
        <v>4.67</v>
      </c>
      <c r="G46" s="567">
        <f t="shared" si="1"/>
        <v>0</v>
      </c>
      <c r="H46" s="602"/>
      <c r="I46" s="603"/>
      <c r="J46" s="603"/>
      <c r="K46" s="603"/>
      <c r="L46" s="604"/>
      <c r="M46" s="244"/>
      <c r="N46" s="245"/>
      <c r="O46" s="433" t="s">
        <v>81</v>
      </c>
    </row>
    <row r="47" spans="1:16" ht="81.75" customHeight="1" thickBot="1">
      <c r="A47" s="442" t="s">
        <v>82</v>
      </c>
      <c r="B47" s="599" t="str">
        <f t="shared" si="3"/>
        <v>★</v>
      </c>
      <c r="C47" s="600"/>
      <c r="D47" s="601"/>
      <c r="E47" s="178">
        <v>4.5</v>
      </c>
      <c r="F47" s="178">
        <v>4.2300000000000004</v>
      </c>
      <c r="G47" s="567">
        <f t="shared" si="1"/>
        <v>-0.26999999999999957</v>
      </c>
      <c r="H47" s="602"/>
      <c r="I47" s="603"/>
      <c r="J47" s="603"/>
      <c r="K47" s="603"/>
      <c r="L47" s="604"/>
      <c r="M47" s="496"/>
      <c r="N47" s="245"/>
      <c r="O47" s="433" t="s">
        <v>82</v>
      </c>
    </row>
    <row r="48" spans="1:16" ht="78.75" customHeight="1" thickBot="1">
      <c r="A48" s="442" t="s">
        <v>83</v>
      </c>
      <c r="B48" s="599" t="str">
        <f t="shared" si="3"/>
        <v>★</v>
      </c>
      <c r="C48" s="600"/>
      <c r="D48" s="601"/>
      <c r="E48" s="178">
        <v>4</v>
      </c>
      <c r="F48" s="462">
        <v>2.92</v>
      </c>
      <c r="G48" s="567">
        <f t="shared" si="1"/>
        <v>-1.08</v>
      </c>
      <c r="H48" s="632"/>
      <c r="I48" s="633"/>
      <c r="J48" s="633"/>
      <c r="K48" s="633"/>
      <c r="L48" s="634"/>
      <c r="M48" s="244"/>
      <c r="N48" s="245"/>
      <c r="O48" s="433" t="s">
        <v>83</v>
      </c>
    </row>
    <row r="49" spans="1:15" ht="74.25" customHeight="1" thickBot="1">
      <c r="A49" s="442" t="s">
        <v>84</v>
      </c>
      <c r="B49" s="599" t="str">
        <f t="shared" si="3"/>
        <v>★</v>
      </c>
      <c r="C49" s="600"/>
      <c r="D49" s="601"/>
      <c r="E49" s="178">
        <v>5.22</v>
      </c>
      <c r="F49" s="178">
        <v>4.28</v>
      </c>
      <c r="G49" s="567">
        <f t="shared" si="1"/>
        <v>-0.9399999999999995</v>
      </c>
      <c r="H49" s="602"/>
      <c r="I49" s="603"/>
      <c r="J49" s="603"/>
      <c r="K49" s="603"/>
      <c r="L49" s="604"/>
      <c r="M49" s="497"/>
      <c r="N49" s="245"/>
      <c r="O49" s="433" t="s">
        <v>84</v>
      </c>
    </row>
    <row r="50" spans="1:15" ht="73.2" customHeight="1" thickBot="1">
      <c r="A50" s="442" t="s">
        <v>85</v>
      </c>
      <c r="B50" s="599" t="str">
        <f t="shared" si="3"/>
        <v>★</v>
      </c>
      <c r="C50" s="600"/>
      <c r="D50" s="601"/>
      <c r="E50" s="178">
        <v>5.37</v>
      </c>
      <c r="F50" s="178">
        <v>5.05</v>
      </c>
      <c r="G50" s="567">
        <f t="shared" si="1"/>
        <v>-0.32000000000000028</v>
      </c>
      <c r="H50" s="632"/>
      <c r="I50" s="633"/>
      <c r="J50" s="633"/>
      <c r="K50" s="633"/>
      <c r="L50" s="634"/>
      <c r="M50" s="244"/>
      <c r="N50" s="245"/>
      <c r="O50" s="433" t="s">
        <v>85</v>
      </c>
    </row>
    <row r="51" spans="1:15" ht="73.5" customHeight="1" thickBot="1">
      <c r="A51" s="442" t="s">
        <v>86</v>
      </c>
      <c r="B51" s="599" t="str">
        <f t="shared" si="3"/>
        <v>★</v>
      </c>
      <c r="C51" s="600"/>
      <c r="D51" s="601"/>
      <c r="E51" s="178">
        <v>5.12</v>
      </c>
      <c r="F51" s="178">
        <v>3.88</v>
      </c>
      <c r="G51" s="567">
        <f t="shared" si="1"/>
        <v>-1.2400000000000002</v>
      </c>
      <c r="H51" s="602"/>
      <c r="I51" s="603"/>
      <c r="J51" s="603"/>
      <c r="K51" s="603"/>
      <c r="L51" s="604"/>
      <c r="M51" s="487"/>
      <c r="N51" s="488"/>
      <c r="O51" s="433" t="s">
        <v>86</v>
      </c>
    </row>
    <row r="52" spans="1:15" ht="91.95" customHeight="1" thickBot="1">
      <c r="A52" s="442" t="s">
        <v>87</v>
      </c>
      <c r="B52" s="599" t="str">
        <f t="shared" si="3"/>
        <v>★</v>
      </c>
      <c r="C52" s="600"/>
      <c r="D52" s="601"/>
      <c r="E52" s="462">
        <v>2.87</v>
      </c>
      <c r="F52" s="462">
        <v>2.2799999999999998</v>
      </c>
      <c r="G52" s="567">
        <f t="shared" si="1"/>
        <v>-0.5900000000000003</v>
      </c>
      <c r="H52" s="602"/>
      <c r="I52" s="603"/>
      <c r="J52" s="603"/>
      <c r="K52" s="603"/>
      <c r="L52" s="604"/>
      <c r="M52" s="244"/>
      <c r="N52" s="245"/>
      <c r="O52" s="433" t="s">
        <v>87</v>
      </c>
    </row>
    <row r="53" spans="1:15" ht="77.25" customHeight="1" thickBot="1">
      <c r="A53" s="442" t="s">
        <v>88</v>
      </c>
      <c r="B53" s="599" t="str">
        <f t="shared" si="3"/>
        <v>☆</v>
      </c>
      <c r="C53" s="600"/>
      <c r="D53" s="601"/>
      <c r="E53" s="178">
        <v>4.21</v>
      </c>
      <c r="F53" s="178">
        <v>4.63</v>
      </c>
      <c r="G53" s="567">
        <f t="shared" si="1"/>
        <v>0.41999999999999993</v>
      </c>
      <c r="H53" s="602"/>
      <c r="I53" s="603"/>
      <c r="J53" s="603"/>
      <c r="K53" s="603"/>
      <c r="L53" s="604"/>
      <c r="M53" s="244"/>
      <c r="N53" s="245"/>
      <c r="O53" s="433" t="s">
        <v>88</v>
      </c>
    </row>
    <row r="54" spans="1:15" ht="63.75" customHeight="1" thickBot="1">
      <c r="A54" s="442" t="s">
        <v>89</v>
      </c>
      <c r="B54" s="599" t="str">
        <f t="shared" si="3"/>
        <v>☆☆</v>
      </c>
      <c r="C54" s="600"/>
      <c r="D54" s="601"/>
      <c r="E54" s="462">
        <v>2.83</v>
      </c>
      <c r="F54" s="178">
        <v>4.3899999999999997</v>
      </c>
      <c r="G54" s="567">
        <f t="shared" si="1"/>
        <v>1.5599999999999996</v>
      </c>
      <c r="H54" s="602"/>
      <c r="I54" s="603"/>
      <c r="J54" s="603"/>
      <c r="K54" s="603"/>
      <c r="L54" s="604"/>
      <c r="M54" s="244"/>
      <c r="N54" s="245"/>
      <c r="O54" s="433" t="s">
        <v>89</v>
      </c>
    </row>
    <row r="55" spans="1:15" ht="75" customHeight="1" thickBot="1">
      <c r="A55" s="442" t="s">
        <v>90</v>
      </c>
      <c r="B55" s="599" t="str">
        <f t="shared" si="3"/>
        <v>★</v>
      </c>
      <c r="C55" s="600"/>
      <c r="D55" s="601"/>
      <c r="E55" s="178">
        <v>4.72</v>
      </c>
      <c r="F55" s="178">
        <v>4.37</v>
      </c>
      <c r="G55" s="567">
        <f t="shared" si="1"/>
        <v>-0.34999999999999964</v>
      </c>
      <c r="H55" s="602"/>
      <c r="I55" s="603"/>
      <c r="J55" s="603"/>
      <c r="K55" s="603"/>
      <c r="L55" s="604"/>
      <c r="M55" s="244"/>
      <c r="N55" s="245"/>
      <c r="O55" s="433" t="s">
        <v>90</v>
      </c>
    </row>
    <row r="56" spans="1:15" ht="80.25" customHeight="1" thickBot="1">
      <c r="A56" s="442" t="s">
        <v>91</v>
      </c>
      <c r="B56" s="599" t="str">
        <f t="shared" si="3"/>
        <v>★</v>
      </c>
      <c r="C56" s="600"/>
      <c r="D56" s="601"/>
      <c r="E56" s="461">
        <v>6.31</v>
      </c>
      <c r="F56" s="178">
        <v>5.83</v>
      </c>
      <c r="G56" s="567">
        <f t="shared" si="1"/>
        <v>-0.47999999999999954</v>
      </c>
      <c r="H56" s="602"/>
      <c r="I56" s="603"/>
      <c r="J56" s="603"/>
      <c r="K56" s="603"/>
      <c r="L56" s="604"/>
      <c r="M56" s="244"/>
      <c r="N56" s="245"/>
      <c r="O56" s="433" t="s">
        <v>91</v>
      </c>
    </row>
    <row r="57" spans="1:15" ht="63.75" customHeight="1" thickBot="1">
      <c r="A57" s="442" t="s">
        <v>92</v>
      </c>
      <c r="B57" s="599" t="str">
        <f t="shared" si="3"/>
        <v>★</v>
      </c>
      <c r="C57" s="600"/>
      <c r="D57" s="601"/>
      <c r="E57" s="178">
        <v>3.8</v>
      </c>
      <c r="F57" s="178">
        <v>3.36</v>
      </c>
      <c r="G57" s="567">
        <f t="shared" si="1"/>
        <v>-0.43999999999999995</v>
      </c>
      <c r="H57" s="632"/>
      <c r="I57" s="633"/>
      <c r="J57" s="633"/>
      <c r="K57" s="633"/>
      <c r="L57" s="634"/>
      <c r="M57" s="244"/>
      <c r="N57" s="245"/>
      <c r="O57" s="433" t="s">
        <v>92</v>
      </c>
    </row>
    <row r="58" spans="1:15" ht="69.75" customHeight="1" thickBot="1">
      <c r="A58" s="442" t="s">
        <v>93</v>
      </c>
      <c r="B58" s="599" t="str">
        <f t="shared" si="3"/>
        <v>☆</v>
      </c>
      <c r="C58" s="600"/>
      <c r="D58" s="601"/>
      <c r="E58" s="178">
        <v>4.3</v>
      </c>
      <c r="F58" s="178">
        <v>4.5199999999999996</v>
      </c>
      <c r="G58" s="567">
        <f t="shared" si="1"/>
        <v>0.21999999999999975</v>
      </c>
      <c r="H58" s="602"/>
      <c r="I58" s="603"/>
      <c r="J58" s="603"/>
      <c r="K58" s="603"/>
      <c r="L58" s="604"/>
      <c r="M58" s="244"/>
      <c r="N58" s="245"/>
      <c r="O58" s="433" t="s">
        <v>93</v>
      </c>
    </row>
    <row r="59" spans="1:15" ht="76.2" customHeight="1" thickBot="1">
      <c r="A59" s="442" t="s">
        <v>94</v>
      </c>
      <c r="B59" s="599" t="str">
        <f t="shared" si="3"/>
        <v>★</v>
      </c>
      <c r="C59" s="600"/>
      <c r="D59" s="601"/>
      <c r="E59" s="461">
        <v>6.14</v>
      </c>
      <c r="F59" s="461">
        <v>6.04</v>
      </c>
      <c r="G59" s="567">
        <f t="shared" si="1"/>
        <v>-9.9999999999999645E-2</v>
      </c>
      <c r="H59" s="602"/>
      <c r="I59" s="603"/>
      <c r="J59" s="603"/>
      <c r="K59" s="603"/>
      <c r="L59" s="604"/>
      <c r="M59" s="487"/>
      <c r="N59" s="488"/>
      <c r="O59" s="433" t="s">
        <v>94</v>
      </c>
    </row>
    <row r="60" spans="1:15" ht="91.95" customHeight="1" thickBot="1">
      <c r="A60" s="442" t="s">
        <v>95</v>
      </c>
      <c r="B60" s="599" t="str">
        <f t="shared" si="3"/>
        <v>☆</v>
      </c>
      <c r="C60" s="600"/>
      <c r="D60" s="601"/>
      <c r="E60" s="178">
        <v>5.24</v>
      </c>
      <c r="F60" s="178">
        <v>5.7</v>
      </c>
      <c r="G60" s="567">
        <f t="shared" si="1"/>
        <v>0.45999999999999996</v>
      </c>
      <c r="H60" s="602"/>
      <c r="I60" s="603"/>
      <c r="J60" s="603"/>
      <c r="K60" s="603"/>
      <c r="L60" s="604"/>
      <c r="M60" s="244"/>
      <c r="N60" s="245"/>
      <c r="O60" s="433" t="s">
        <v>95</v>
      </c>
    </row>
    <row r="61" spans="1:15" ht="81" customHeight="1" thickBot="1">
      <c r="A61" s="442" t="s">
        <v>96</v>
      </c>
      <c r="B61" s="599" t="str">
        <f t="shared" si="3"/>
        <v>☆</v>
      </c>
      <c r="C61" s="600"/>
      <c r="D61" s="601"/>
      <c r="E61" s="462">
        <v>1.43</v>
      </c>
      <c r="F61" s="462">
        <v>1.96</v>
      </c>
      <c r="G61" s="567">
        <f t="shared" si="1"/>
        <v>0.53</v>
      </c>
      <c r="H61" s="602"/>
      <c r="I61" s="603"/>
      <c r="J61" s="603"/>
      <c r="K61" s="603"/>
      <c r="L61" s="604"/>
      <c r="M61" s="244"/>
      <c r="N61" s="245"/>
      <c r="O61" s="433" t="s">
        <v>96</v>
      </c>
    </row>
    <row r="62" spans="1:15" ht="75.599999999999994" customHeight="1" thickBot="1">
      <c r="A62" s="442" t="s">
        <v>97</v>
      </c>
      <c r="B62" s="599" t="str">
        <f t="shared" si="3"/>
        <v>★</v>
      </c>
      <c r="C62" s="600"/>
      <c r="D62" s="601"/>
      <c r="E62" s="178">
        <v>5.78</v>
      </c>
      <c r="F62" s="178">
        <v>4.3899999999999997</v>
      </c>
      <c r="G62" s="567">
        <f t="shared" si="1"/>
        <v>-1.3900000000000006</v>
      </c>
      <c r="H62" s="602"/>
      <c r="I62" s="603"/>
      <c r="J62" s="603"/>
      <c r="K62" s="603"/>
      <c r="L62" s="604"/>
      <c r="M62" s="244"/>
      <c r="N62" s="245"/>
      <c r="O62" s="433" t="s">
        <v>97</v>
      </c>
    </row>
    <row r="63" spans="1:15" ht="87" customHeight="1" thickBot="1">
      <c r="A63" s="442" t="s">
        <v>98</v>
      </c>
      <c r="B63" s="599" t="str">
        <f t="shared" si="3"/>
        <v>☆</v>
      </c>
      <c r="C63" s="600"/>
      <c r="D63" s="601"/>
      <c r="E63" s="462">
        <v>2.7</v>
      </c>
      <c r="F63" s="462">
        <v>2.83</v>
      </c>
      <c r="G63" s="567">
        <f t="shared" si="1"/>
        <v>0.12999999999999989</v>
      </c>
      <c r="H63" s="602"/>
      <c r="I63" s="603"/>
      <c r="J63" s="603"/>
      <c r="K63" s="603"/>
      <c r="L63" s="604"/>
      <c r="M63" s="510"/>
      <c r="N63" s="245"/>
      <c r="O63" s="433" t="s">
        <v>98</v>
      </c>
    </row>
    <row r="64" spans="1:15" ht="73.2" customHeight="1" thickBot="1">
      <c r="A64" s="442" t="s">
        <v>99</v>
      </c>
      <c r="B64" s="599" t="str">
        <f t="shared" ref="B64" si="5">IF(G64&gt;5,"☆☆☆☆",IF(AND(G64&gt;=2.39,G64&lt;5),"☆☆☆",IF(AND(G64&gt;=1.39,G64&lt;2.4),"☆☆",IF(AND(G64&gt;0,G64&lt;1.4),"☆",IF(AND(G64&gt;=-1.39,G64&lt;0),"★",IF(AND(G64&gt;=-2.39,G64&lt;-1.4),"★★",IF(AND(G64&gt;=-3.39,G64&lt;-2.4),"★★★")))))))</f>
        <v>☆</v>
      </c>
      <c r="C64" s="600"/>
      <c r="D64" s="601"/>
      <c r="E64" s="462">
        <v>2.75</v>
      </c>
      <c r="F64" s="462">
        <v>2.86</v>
      </c>
      <c r="G64" s="567">
        <f t="shared" si="1"/>
        <v>0.10999999999999988</v>
      </c>
      <c r="H64" s="677"/>
      <c r="I64" s="678"/>
      <c r="J64" s="678"/>
      <c r="K64" s="678"/>
      <c r="L64" s="679"/>
      <c r="M64" s="244"/>
      <c r="N64" s="245"/>
      <c r="O64" s="433" t="s">
        <v>99</v>
      </c>
    </row>
    <row r="65" spans="1:18" ht="80.25" customHeight="1" thickBot="1">
      <c r="A65" s="442" t="s">
        <v>100</v>
      </c>
      <c r="B65" s="599" t="str">
        <f t="shared" si="3"/>
        <v>☆</v>
      </c>
      <c r="C65" s="600"/>
      <c r="D65" s="601"/>
      <c r="E65" s="178">
        <v>4.68</v>
      </c>
      <c r="F65" s="178">
        <v>4.78</v>
      </c>
      <c r="G65" s="567">
        <f t="shared" si="1"/>
        <v>0.10000000000000053</v>
      </c>
      <c r="H65" s="680"/>
      <c r="I65" s="681"/>
      <c r="J65" s="681"/>
      <c r="K65" s="681"/>
      <c r="L65" s="682"/>
      <c r="M65" s="511"/>
      <c r="N65" s="245"/>
      <c r="O65" s="433" t="s">
        <v>100</v>
      </c>
    </row>
    <row r="66" spans="1:18" ht="88.5" customHeight="1" thickBot="1">
      <c r="A66" s="442" t="s">
        <v>101</v>
      </c>
      <c r="B66" s="599" t="str">
        <f t="shared" si="3"/>
        <v>★</v>
      </c>
      <c r="C66" s="600"/>
      <c r="D66" s="601"/>
      <c r="E66" s="461">
        <v>8.61</v>
      </c>
      <c r="F66" s="461">
        <v>8.4700000000000006</v>
      </c>
      <c r="G66" s="567">
        <f t="shared" si="1"/>
        <v>-0.13999999999999879</v>
      </c>
      <c r="H66" s="632"/>
      <c r="I66" s="633"/>
      <c r="J66" s="633"/>
      <c r="K66" s="633"/>
      <c r="L66" s="634"/>
      <c r="M66" s="244"/>
      <c r="N66" s="245"/>
      <c r="O66" s="433" t="s">
        <v>101</v>
      </c>
    </row>
    <row r="67" spans="1:18" ht="78.75" customHeight="1" thickBot="1">
      <c r="A67" s="442" t="s">
        <v>102</v>
      </c>
      <c r="B67" s="599" t="str">
        <f t="shared" si="3"/>
        <v>★</v>
      </c>
      <c r="C67" s="600"/>
      <c r="D67" s="601"/>
      <c r="E67" s="178">
        <v>5.69</v>
      </c>
      <c r="F67" s="178">
        <v>5.28</v>
      </c>
      <c r="G67" s="567">
        <f t="shared" si="1"/>
        <v>-0.41000000000000014</v>
      </c>
      <c r="H67" s="602"/>
      <c r="I67" s="603"/>
      <c r="J67" s="603"/>
      <c r="K67" s="603"/>
      <c r="L67" s="604"/>
      <c r="M67" s="244"/>
      <c r="N67" s="245"/>
      <c r="O67" s="433" t="s">
        <v>102</v>
      </c>
    </row>
    <row r="68" spans="1:18" ht="63" customHeight="1" thickBot="1">
      <c r="A68" s="445" t="s">
        <v>103</v>
      </c>
      <c r="B68" s="599" t="str">
        <f t="shared" si="3"/>
        <v>☆</v>
      </c>
      <c r="C68" s="600"/>
      <c r="D68" s="601"/>
      <c r="E68" s="178">
        <v>5.46</v>
      </c>
      <c r="F68" s="178">
        <v>5.63</v>
      </c>
      <c r="G68" s="567">
        <f t="shared" si="1"/>
        <v>0.16999999999999993</v>
      </c>
      <c r="H68" s="674"/>
      <c r="I68" s="675"/>
      <c r="J68" s="675"/>
      <c r="K68" s="675"/>
      <c r="L68" s="676"/>
      <c r="M68" s="478"/>
      <c r="N68" s="477"/>
      <c r="O68" s="433" t="s">
        <v>103</v>
      </c>
    </row>
    <row r="69" spans="1:18" ht="72.75" customHeight="1" thickBot="1">
      <c r="A69" s="443" t="s">
        <v>104</v>
      </c>
      <c r="B69" s="599" t="str">
        <f t="shared" si="3"/>
        <v>★</v>
      </c>
      <c r="C69" s="600"/>
      <c r="D69" s="601"/>
      <c r="E69" s="566">
        <v>3.03</v>
      </c>
      <c r="F69" s="463">
        <v>2.88</v>
      </c>
      <c r="G69" s="567">
        <f t="shared" si="1"/>
        <v>-0.14999999999999991</v>
      </c>
      <c r="H69" s="632"/>
      <c r="I69" s="633"/>
      <c r="J69" s="633"/>
      <c r="K69" s="633"/>
      <c r="L69" s="634"/>
      <c r="M69" s="244"/>
      <c r="N69" s="245"/>
      <c r="O69" s="433" t="s">
        <v>104</v>
      </c>
    </row>
    <row r="70" spans="1:18" ht="58.5" customHeight="1" thickBot="1">
      <c r="A70" s="358" t="s">
        <v>105</v>
      </c>
      <c r="B70" s="599" t="str">
        <f t="shared" si="3"/>
        <v>★</v>
      </c>
      <c r="C70" s="600"/>
      <c r="D70" s="601"/>
      <c r="E70" s="178">
        <v>4.57</v>
      </c>
      <c r="F70" s="178">
        <v>4.22</v>
      </c>
      <c r="G70" s="567">
        <f t="shared" si="1"/>
        <v>-0.35000000000000053</v>
      </c>
      <c r="H70" s="602"/>
      <c r="I70" s="603"/>
      <c r="J70" s="603"/>
      <c r="K70" s="603"/>
      <c r="L70" s="604"/>
      <c r="M70" s="359"/>
      <c r="N70" s="245"/>
      <c r="O70" s="433"/>
    </row>
    <row r="71" spans="1:18" ht="42.75" customHeight="1" thickBot="1">
      <c r="A71" s="360"/>
      <c r="B71" s="360"/>
      <c r="C71" s="360"/>
      <c r="D71" s="360"/>
      <c r="E71" s="665"/>
      <c r="F71" s="665"/>
      <c r="G71" s="665"/>
      <c r="H71" s="665"/>
      <c r="I71" s="665"/>
      <c r="J71" s="665"/>
      <c r="K71" s="665"/>
      <c r="L71" s="665"/>
      <c r="M71" s="73">
        <f>COUNTIF(E23:E69,"&gt;=10")</f>
        <v>0</v>
      </c>
      <c r="N71" s="73">
        <f>COUNTIF(F23:F69,"&gt;=10")</f>
        <v>0</v>
      </c>
      <c r="O71" s="73" t="s">
        <v>29</v>
      </c>
    </row>
    <row r="72" spans="1:18" ht="36.75" customHeight="1" thickBot="1">
      <c r="A72" s="94" t="s">
        <v>21</v>
      </c>
      <c r="B72" s="95"/>
      <c r="C72" s="159"/>
      <c r="D72" s="159"/>
      <c r="E72" s="666" t="s">
        <v>20</v>
      </c>
      <c r="F72" s="666"/>
      <c r="G72" s="666"/>
      <c r="H72" s="667" t="s">
        <v>244</v>
      </c>
      <c r="I72" s="668"/>
      <c r="J72" s="95"/>
      <c r="K72" s="96"/>
      <c r="L72" s="96"/>
      <c r="M72" s="97"/>
      <c r="N72" s="98"/>
    </row>
    <row r="73" spans="1:18" ht="36.75" customHeight="1" thickBot="1">
      <c r="A73" s="99"/>
      <c r="B73" s="361"/>
      <c r="C73" s="669" t="s">
        <v>106</v>
      </c>
      <c r="D73" s="670"/>
      <c r="E73" s="670"/>
      <c r="F73" s="671"/>
      <c r="G73" s="100">
        <f>+F70</f>
        <v>4.22</v>
      </c>
      <c r="H73" s="101" t="s">
        <v>107</v>
      </c>
      <c r="I73" s="672">
        <f>+G70</f>
        <v>-0.35000000000000053</v>
      </c>
      <c r="J73" s="673"/>
      <c r="K73" s="362"/>
      <c r="L73" s="362"/>
      <c r="M73" s="363"/>
      <c r="N73" s="102"/>
    </row>
    <row r="74" spans="1:18" ht="36.75" customHeight="1" thickBot="1">
      <c r="A74" s="99"/>
      <c r="B74" s="361"/>
      <c r="C74" s="635" t="s">
        <v>108</v>
      </c>
      <c r="D74" s="636"/>
      <c r="E74" s="636"/>
      <c r="F74" s="637"/>
      <c r="G74" s="103">
        <f>+F35</f>
        <v>5.01</v>
      </c>
      <c r="H74" s="104" t="s">
        <v>107</v>
      </c>
      <c r="I74" s="638">
        <f>+G35</f>
        <v>-0.53000000000000025</v>
      </c>
      <c r="J74" s="639"/>
      <c r="K74" s="362"/>
      <c r="L74" s="362"/>
      <c r="M74" s="363"/>
      <c r="N74" s="102"/>
      <c r="R74" s="404" t="s">
        <v>21</v>
      </c>
    </row>
    <row r="75" spans="1:18" ht="36.75" customHeight="1" thickBot="1">
      <c r="A75" s="99"/>
      <c r="B75" s="361"/>
      <c r="C75" s="640" t="s">
        <v>109</v>
      </c>
      <c r="D75" s="641"/>
      <c r="E75" s="641"/>
      <c r="F75" s="105" t="str">
        <f>VLOOKUP(G75,F:P,10,0)</f>
        <v>大分県</v>
      </c>
      <c r="G75" s="106">
        <f>MAX(F23:F70)</f>
        <v>8.4700000000000006</v>
      </c>
      <c r="H75" s="642" t="s">
        <v>110</v>
      </c>
      <c r="I75" s="643"/>
      <c r="J75" s="643"/>
      <c r="K75" s="107">
        <f>+N71</f>
        <v>0</v>
      </c>
      <c r="L75" s="108" t="s">
        <v>111</v>
      </c>
      <c r="M75" s="109">
        <f>N71-M71</f>
        <v>0</v>
      </c>
      <c r="N75" s="102"/>
      <c r="R75" s="405"/>
    </row>
    <row r="76" spans="1:18" ht="36.75" customHeight="1" thickBot="1">
      <c r="A76" s="110"/>
      <c r="B76" s="111"/>
      <c r="C76" s="111"/>
      <c r="D76" s="111"/>
      <c r="E76" s="111"/>
      <c r="F76" s="111"/>
      <c r="G76" s="111"/>
      <c r="H76" s="111"/>
      <c r="I76" s="111"/>
      <c r="J76" s="111"/>
      <c r="K76" s="112"/>
      <c r="L76" s="112"/>
      <c r="M76" s="113"/>
      <c r="N76" s="114"/>
      <c r="R76" s="405"/>
    </row>
    <row r="77" spans="1:18" ht="30.75" customHeight="1">
      <c r="A77" s="143"/>
      <c r="B77" s="143"/>
      <c r="C77" s="143"/>
      <c r="D77" s="143"/>
      <c r="E77" s="143"/>
      <c r="F77" s="143"/>
      <c r="G77" s="143"/>
      <c r="H77" s="143"/>
      <c r="I77" s="143"/>
      <c r="J77" s="143"/>
      <c r="K77" s="364"/>
      <c r="L77" s="364"/>
      <c r="M77" s="365"/>
      <c r="N77" s="366"/>
      <c r="R77" s="406"/>
    </row>
    <row r="78" spans="1:18" ht="30.75" customHeight="1" thickBot="1">
      <c r="A78" s="367"/>
      <c r="B78" s="367"/>
      <c r="C78" s="367"/>
      <c r="D78" s="367"/>
      <c r="E78" s="367"/>
      <c r="F78" s="367"/>
      <c r="G78" s="367"/>
      <c r="H78" s="367"/>
      <c r="I78" s="367"/>
      <c r="J78" s="367"/>
      <c r="K78" s="368"/>
      <c r="L78" s="368"/>
      <c r="M78" s="369"/>
      <c r="N78" s="367"/>
    </row>
    <row r="79" spans="1:18" ht="24.75" customHeight="1" thickTop="1">
      <c r="A79" s="644">
        <v>2</v>
      </c>
      <c r="B79" s="647" t="s">
        <v>241</v>
      </c>
      <c r="C79" s="648"/>
      <c r="D79" s="648"/>
      <c r="E79" s="648"/>
      <c r="F79" s="649"/>
      <c r="G79" s="656" t="s">
        <v>242</v>
      </c>
      <c r="H79" s="657"/>
      <c r="I79" s="657"/>
      <c r="J79" s="657"/>
      <c r="K79" s="657"/>
      <c r="L79" s="657"/>
      <c r="M79" s="657"/>
      <c r="N79" s="658"/>
    </row>
    <row r="80" spans="1:18" ht="24.75" customHeight="1">
      <c r="A80" s="645"/>
      <c r="B80" s="650"/>
      <c r="C80" s="651"/>
      <c r="D80" s="651"/>
      <c r="E80" s="651"/>
      <c r="F80" s="652"/>
      <c r="G80" s="659"/>
      <c r="H80" s="660"/>
      <c r="I80" s="660"/>
      <c r="J80" s="660"/>
      <c r="K80" s="660"/>
      <c r="L80" s="660"/>
      <c r="M80" s="660"/>
      <c r="N80" s="661"/>
      <c r="O80" s="370" t="s">
        <v>29</v>
      </c>
      <c r="P80" s="370"/>
    </row>
    <row r="81" spans="1:16" ht="24.75" customHeight="1">
      <c r="A81" s="645"/>
      <c r="B81" s="650"/>
      <c r="C81" s="651"/>
      <c r="D81" s="651"/>
      <c r="E81" s="651"/>
      <c r="F81" s="652"/>
      <c r="G81" s="659"/>
      <c r="H81" s="660"/>
      <c r="I81" s="660"/>
      <c r="J81" s="660"/>
      <c r="K81" s="660"/>
      <c r="L81" s="660"/>
      <c r="M81" s="660"/>
      <c r="N81" s="661"/>
      <c r="O81" s="370" t="s">
        <v>21</v>
      </c>
      <c r="P81" s="370" t="s">
        <v>112</v>
      </c>
    </row>
    <row r="82" spans="1:16" ht="24.75" customHeight="1">
      <c r="A82" s="645"/>
      <c r="B82" s="650"/>
      <c r="C82" s="651"/>
      <c r="D82" s="651"/>
      <c r="E82" s="651"/>
      <c r="F82" s="652"/>
      <c r="G82" s="659"/>
      <c r="H82" s="660"/>
      <c r="I82" s="660"/>
      <c r="J82" s="660"/>
      <c r="K82" s="660"/>
      <c r="L82" s="660"/>
      <c r="M82" s="660"/>
      <c r="N82" s="661"/>
      <c r="O82" s="371"/>
      <c r="P82" s="370"/>
    </row>
    <row r="83" spans="1:16" ht="46.2" customHeight="1" thickBot="1">
      <c r="A83" s="646"/>
      <c r="B83" s="653"/>
      <c r="C83" s="654"/>
      <c r="D83" s="654"/>
      <c r="E83" s="654"/>
      <c r="F83" s="655"/>
      <c r="G83" s="662"/>
      <c r="H83" s="663"/>
      <c r="I83" s="663"/>
      <c r="J83" s="663"/>
      <c r="K83" s="663"/>
      <c r="L83" s="663"/>
      <c r="M83" s="663"/>
      <c r="N83" s="664"/>
    </row>
    <row r="84" spans="1:16" ht="13.8" thickTop="1"/>
  </sheetData>
  <sheetProtection formatCells="0" formatColumns="0" formatRows="0" insertColumns="0" insertRows="0" insertHyperlinks="0" deleteColumns="0" deleteRows="0" sort="0" autoFilter="0" pivotTables="0"/>
  <autoFilter ref="A22:G75" xr:uid="{00000000-0009-0000-0000-000002000000}">
    <filterColumn colId="1" showButton="0"/>
    <filterColumn colId="2" showButton="0"/>
  </autoFilter>
  <mergeCells count="118">
    <mergeCell ref="B67:D67"/>
    <mergeCell ref="H67:L67"/>
    <mergeCell ref="B68:D68"/>
    <mergeCell ref="H68:L68"/>
    <mergeCell ref="B69:D69"/>
    <mergeCell ref="H69:L69"/>
    <mergeCell ref="B64:D64"/>
    <mergeCell ref="H64:L64"/>
    <mergeCell ref="B65:D65"/>
    <mergeCell ref="B66:D66"/>
    <mergeCell ref="H66:L66"/>
    <mergeCell ref="H65:L65"/>
    <mergeCell ref="C74:F74"/>
    <mergeCell ref="I74:J74"/>
    <mergeCell ref="C75:E75"/>
    <mergeCell ref="H75:J75"/>
    <mergeCell ref="A79:A83"/>
    <mergeCell ref="B79:F83"/>
    <mergeCell ref="G79:N83"/>
    <mergeCell ref="B70:D70"/>
    <mergeCell ref="H70:L70"/>
    <mergeCell ref="E71:L71"/>
    <mergeCell ref="E72:G72"/>
    <mergeCell ref="H72:I72"/>
    <mergeCell ref="C73:F73"/>
    <mergeCell ref="I73:J73"/>
    <mergeCell ref="B61:D61"/>
    <mergeCell ref="H61:L61"/>
    <mergeCell ref="B62:D62"/>
    <mergeCell ref="H62:L62"/>
    <mergeCell ref="B63:D63"/>
    <mergeCell ref="H63:L63"/>
    <mergeCell ref="B58:D58"/>
    <mergeCell ref="H58:L58"/>
    <mergeCell ref="B59:D59"/>
    <mergeCell ref="H59:L59"/>
    <mergeCell ref="B60:D60"/>
    <mergeCell ref="H60:L60"/>
    <mergeCell ref="B55:D55"/>
    <mergeCell ref="H55:L55"/>
    <mergeCell ref="B56:D56"/>
    <mergeCell ref="H56:L56"/>
    <mergeCell ref="B57:D57"/>
    <mergeCell ref="B52:D52"/>
    <mergeCell ref="H52:L52"/>
    <mergeCell ref="B53:D53"/>
    <mergeCell ref="H53:L53"/>
    <mergeCell ref="B54:D54"/>
    <mergeCell ref="H54:L54"/>
    <mergeCell ref="H57:L57"/>
    <mergeCell ref="B49:D49"/>
    <mergeCell ref="H49:L49"/>
    <mergeCell ref="B50:D50"/>
    <mergeCell ref="H50:L50"/>
    <mergeCell ref="B51:D51"/>
    <mergeCell ref="H51:L51"/>
    <mergeCell ref="B46:D46"/>
    <mergeCell ref="H46:L46"/>
    <mergeCell ref="B47:D47"/>
    <mergeCell ref="H47:L47"/>
    <mergeCell ref="B48:D48"/>
    <mergeCell ref="H48:L48"/>
    <mergeCell ref="B43:D43"/>
    <mergeCell ref="H43:L43"/>
    <mergeCell ref="B44:D44"/>
    <mergeCell ref="H44:L44"/>
    <mergeCell ref="B45:D45"/>
    <mergeCell ref="H45:L45"/>
    <mergeCell ref="B40:D40"/>
    <mergeCell ref="H40:L40"/>
    <mergeCell ref="B41:D41"/>
    <mergeCell ref="H41:L41"/>
    <mergeCell ref="B42:D42"/>
    <mergeCell ref="H42:L42"/>
    <mergeCell ref="B37:D37"/>
    <mergeCell ref="H37:L37"/>
    <mergeCell ref="B38:D38"/>
    <mergeCell ref="H38:L38"/>
    <mergeCell ref="B39:D39"/>
    <mergeCell ref="H39:L39"/>
    <mergeCell ref="B35:D35"/>
    <mergeCell ref="H35:L35"/>
    <mergeCell ref="B36:D36"/>
    <mergeCell ref="H36:L36"/>
    <mergeCell ref="B31:D31"/>
    <mergeCell ref="H31:L31"/>
    <mergeCell ref="B32:D32"/>
    <mergeCell ref="H32:L32"/>
    <mergeCell ref="B33:D33"/>
    <mergeCell ref="H33:L33"/>
    <mergeCell ref="B29:D29"/>
    <mergeCell ref="H29:L29"/>
    <mergeCell ref="B30:D30"/>
    <mergeCell ref="H30:L30"/>
    <mergeCell ref="B26:D26"/>
    <mergeCell ref="H26:L26"/>
    <mergeCell ref="B27:D27"/>
    <mergeCell ref="H27:L27"/>
    <mergeCell ref="B34:D34"/>
    <mergeCell ref="H34:L34"/>
    <mergeCell ref="A17:C17"/>
    <mergeCell ref="F17:G17"/>
    <mergeCell ref="A18:C18"/>
    <mergeCell ref="F18:G18"/>
    <mergeCell ref="A19:G19"/>
    <mergeCell ref="B21:C21"/>
    <mergeCell ref="E21:F21"/>
    <mergeCell ref="B28:D28"/>
    <mergeCell ref="H28:L28"/>
    <mergeCell ref="B25:D25"/>
    <mergeCell ref="H25:L25"/>
    <mergeCell ref="H21:L21"/>
    <mergeCell ref="B22:D22"/>
    <mergeCell ref="H22:L22"/>
    <mergeCell ref="B23:D23"/>
    <mergeCell ref="H23:L23"/>
    <mergeCell ref="B24:D24"/>
    <mergeCell ref="H24:L24"/>
  </mergeCells>
  <phoneticPr fontId="106"/>
  <conditionalFormatting sqref="G23:G70">
    <cfRule type="cellIs" dxfId="5" priority="4" stopIfTrue="1" operator="between">
      <formula>10.1</formula>
      <formula>20</formula>
    </cfRule>
    <cfRule type="cellIs" dxfId="4" priority="5" stopIfTrue="1" operator="between">
      <formula>1.01</formula>
      <formula>10</formula>
    </cfRule>
    <cfRule type="cellIs" dxfId="3" priority="6" stopIfTrue="1" operator="between">
      <formula>0.01</formula>
      <formula>1</formula>
    </cfRule>
  </conditionalFormatting>
  <conditionalFormatting sqref="N77">
    <cfRule type="cellIs" dxfId="2" priority="1" stopIfTrue="1" operator="between">
      <formula>10.1</formula>
      <formula>20</formula>
    </cfRule>
    <cfRule type="cellIs" dxfId="1" priority="2" stopIfTrue="1" operator="between">
      <formula>1.01</formula>
      <formula>10</formula>
    </cfRule>
    <cfRule type="cellIs" dxfId="0" priority="3" stopIfTrue="1" operator="between">
      <formula>0.01</formula>
      <formula>1</formula>
    </cfRule>
  </conditionalFormatting>
  <hyperlinks>
    <hyperlink ref="I19" r:id="rId1" xr:uid="{C7424B07-D1FE-44F6-B79C-EFD9D50A5CA1}"/>
  </hyperlinks>
  <printOptions horizontalCentered="1" verticalCentered="1"/>
  <pageMargins left="0" right="0.23622047244094491" top="0.74803149606299213" bottom="0.74803149606299213" header="0.31496062992125984" footer="0.31496062992125984"/>
  <pageSetup paperSize="8" scale="25" orientation="portrait" horizontalDpi="300" verticalDpi="300" r:id="rId2"/>
  <headerFooter scaleWithDoc="0"/>
  <rowBreaks count="1" manualBreakCount="1">
    <brk id="70"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D006E-397E-47E1-9320-708A8F53011B}">
  <sheetPr>
    <pageSetUpPr fitToPage="1"/>
  </sheetPr>
  <dimension ref="A1:Q26"/>
  <sheetViews>
    <sheetView view="pageBreakPreview" zoomScale="95" zoomScaleNormal="75" zoomScaleSheetLayoutView="95" workbookViewId="0">
      <selection activeCell="Q16" sqref="Q16"/>
    </sheetView>
  </sheetViews>
  <sheetFormatPr defaultColWidth="9" defaultRowHeight="13.2"/>
  <cols>
    <col min="1" max="1" width="4.88671875" style="579" customWidth="1"/>
    <col min="2" max="7" width="9" style="579"/>
    <col min="8" max="9" width="12.44140625" style="579" customWidth="1"/>
    <col min="10" max="11" width="19" style="579" customWidth="1"/>
    <col min="12" max="12" width="23.33203125" style="579" customWidth="1"/>
    <col min="13" max="13" width="4.77734375" style="579" customWidth="1"/>
    <col min="14" max="14" width="3.44140625" style="579" customWidth="1"/>
    <col min="15" max="16384" width="9" style="579"/>
  </cols>
  <sheetData>
    <row r="1" spans="1:17" ht="23.4">
      <c r="A1" s="683" t="s">
        <v>295</v>
      </c>
      <c r="B1" s="683"/>
      <c r="C1" s="683"/>
      <c r="D1" s="683"/>
      <c r="E1" s="683"/>
      <c r="F1" s="683"/>
      <c r="G1" s="683"/>
      <c r="H1" s="683"/>
      <c r="I1" s="683"/>
      <c r="J1" s="684"/>
      <c r="K1" s="684"/>
      <c r="L1" s="684"/>
      <c r="M1" s="684"/>
    </row>
    <row r="2" spans="1:17" ht="19.2">
      <c r="A2" s="685" t="s">
        <v>459</v>
      </c>
      <c r="B2" s="685"/>
      <c r="C2" s="685"/>
      <c r="D2" s="685"/>
      <c r="E2" s="685"/>
      <c r="F2" s="685"/>
      <c r="G2" s="685"/>
      <c r="H2" s="685"/>
      <c r="I2" s="685"/>
      <c r="J2" s="686"/>
      <c r="K2" s="686"/>
      <c r="L2" s="686"/>
      <c r="M2" s="686"/>
      <c r="N2" s="851"/>
      <c r="P2" s="580"/>
    </row>
    <row r="3" spans="1:17" ht="33.75" customHeight="1">
      <c r="A3" s="852" t="s">
        <v>460</v>
      </c>
      <c r="B3" s="852"/>
      <c r="C3" s="852"/>
      <c r="D3" s="852"/>
      <c r="E3" s="852"/>
      <c r="F3" s="852"/>
      <c r="G3" s="852"/>
      <c r="H3" s="852"/>
      <c r="I3" s="852"/>
      <c r="J3" s="853"/>
      <c r="K3" s="853"/>
      <c r="L3" s="853"/>
      <c r="M3" s="853"/>
      <c r="N3" s="854"/>
      <c r="O3" s="581"/>
      <c r="P3" s="583"/>
    </row>
    <row r="4" spans="1:17" ht="22.5" customHeight="1">
      <c r="A4" s="855" t="s">
        <v>461</v>
      </c>
      <c r="B4" s="855"/>
      <c r="C4" s="855"/>
      <c r="D4" s="855"/>
      <c r="E4" s="855"/>
      <c r="F4" s="855"/>
      <c r="G4" s="855"/>
      <c r="H4" s="855"/>
      <c r="I4" s="855"/>
      <c r="J4" s="856"/>
      <c r="K4" s="856"/>
      <c r="L4" s="856"/>
      <c r="M4" s="856"/>
      <c r="N4" s="854"/>
      <c r="P4" s="583"/>
    </row>
    <row r="5" spans="1:17" ht="16.2">
      <c r="A5" s="859"/>
      <c r="B5" s="860"/>
      <c r="C5" s="860"/>
      <c r="D5" s="860"/>
      <c r="E5" s="860"/>
      <c r="F5" s="860"/>
      <c r="G5" s="860"/>
      <c r="H5" s="860"/>
      <c r="I5" s="860"/>
      <c r="J5" s="860"/>
      <c r="K5" s="860"/>
      <c r="L5" s="860"/>
      <c r="M5" s="860"/>
      <c r="N5" s="854"/>
      <c r="P5" s="583"/>
    </row>
    <row r="6" spans="1:17" ht="17.399999999999999">
      <c r="A6" s="860"/>
      <c r="B6" s="861" t="s">
        <v>29</v>
      </c>
      <c r="C6" s="862"/>
      <c r="D6" s="862"/>
      <c r="E6" s="862"/>
      <c r="F6" s="860"/>
      <c r="G6" s="860"/>
      <c r="H6" s="857" t="s">
        <v>462</v>
      </c>
      <c r="I6" s="858"/>
      <c r="J6" s="858"/>
      <c r="K6" s="858"/>
      <c r="L6" s="858"/>
      <c r="M6" s="860"/>
      <c r="N6" s="854"/>
      <c r="O6" s="581"/>
      <c r="P6" s="583"/>
      <c r="Q6" s="583"/>
    </row>
    <row r="7" spans="1:17" ht="16.2">
      <c r="A7" s="860"/>
      <c r="B7" s="862"/>
      <c r="C7" s="862"/>
      <c r="D7" s="862"/>
      <c r="E7" s="862"/>
      <c r="F7" s="860"/>
      <c r="G7" s="860"/>
      <c r="H7" s="858"/>
      <c r="I7" s="858"/>
      <c r="J7" s="858"/>
      <c r="K7" s="858"/>
      <c r="L7" s="858"/>
      <c r="M7" s="860"/>
      <c r="N7" s="854"/>
      <c r="O7" s="579" t="s">
        <v>21</v>
      </c>
      <c r="P7" s="583"/>
      <c r="Q7" s="583"/>
    </row>
    <row r="8" spans="1:17" ht="16.2">
      <c r="A8" s="860"/>
      <c r="B8" s="862"/>
      <c r="C8" s="862"/>
      <c r="D8" s="862"/>
      <c r="E8" s="862"/>
      <c r="F8" s="860"/>
      <c r="G8" s="860"/>
      <c r="H8" s="858"/>
      <c r="I8" s="858"/>
      <c r="J8" s="858"/>
      <c r="K8" s="858"/>
      <c r="L8" s="858"/>
      <c r="M8" s="860"/>
      <c r="P8" s="583"/>
      <c r="Q8" s="583"/>
    </row>
    <row r="9" spans="1:17" ht="16.2">
      <c r="A9" s="860"/>
      <c r="B9" s="862"/>
      <c r="C9" s="862"/>
      <c r="D9" s="862"/>
      <c r="E9" s="862"/>
      <c r="F9" s="860"/>
      <c r="G9" s="860"/>
      <c r="H9" s="858"/>
      <c r="I9" s="858"/>
      <c r="J9" s="858"/>
      <c r="K9" s="858"/>
      <c r="L9" s="858"/>
      <c r="M9" s="860"/>
      <c r="P9" s="583"/>
      <c r="Q9" s="583"/>
    </row>
    <row r="10" spans="1:17" ht="16.2">
      <c r="A10" s="860"/>
      <c r="B10" s="862"/>
      <c r="C10" s="862"/>
      <c r="D10" s="862"/>
      <c r="E10" s="862"/>
      <c r="F10" s="860"/>
      <c r="G10" s="860"/>
      <c r="H10" s="858"/>
      <c r="I10" s="858"/>
      <c r="J10" s="858"/>
      <c r="K10" s="858"/>
      <c r="L10" s="858"/>
      <c r="M10" s="860"/>
      <c r="P10" s="583"/>
      <c r="Q10" s="583"/>
    </row>
    <row r="11" spans="1:17" ht="16.2">
      <c r="A11" s="860"/>
      <c r="B11" s="862"/>
      <c r="C11" s="862"/>
      <c r="D11" s="862"/>
      <c r="E11" s="862"/>
      <c r="F11" s="863"/>
      <c r="G11" s="863"/>
      <c r="H11" s="858"/>
      <c r="I11" s="858"/>
      <c r="J11" s="858"/>
      <c r="K11" s="858"/>
      <c r="L11" s="858"/>
      <c r="M11" s="860"/>
      <c r="P11" s="583"/>
      <c r="Q11" s="583"/>
    </row>
    <row r="12" spans="1:17" ht="16.2">
      <c r="A12" s="860"/>
      <c r="B12" s="862"/>
      <c r="C12" s="862"/>
      <c r="D12" s="862"/>
      <c r="E12" s="862"/>
      <c r="F12" s="864"/>
      <c r="G12" s="864"/>
      <c r="H12" s="858"/>
      <c r="I12" s="858"/>
      <c r="J12" s="858"/>
      <c r="K12" s="858"/>
      <c r="L12" s="858"/>
      <c r="M12" s="860"/>
      <c r="P12" s="583"/>
      <c r="Q12" s="583"/>
    </row>
    <row r="13" spans="1:17" ht="16.2">
      <c r="A13" s="860"/>
      <c r="B13" s="865"/>
      <c r="C13" s="865"/>
      <c r="D13" s="865"/>
      <c r="E13" s="865"/>
      <c r="F13" s="864"/>
      <c r="G13" s="864"/>
      <c r="H13" s="858"/>
      <c r="I13" s="858"/>
      <c r="J13" s="858"/>
      <c r="K13" s="858"/>
      <c r="L13" s="858"/>
      <c r="M13" s="860"/>
      <c r="P13" s="583"/>
      <c r="Q13" s="583"/>
    </row>
    <row r="14" spans="1:17" ht="16.2">
      <c r="A14" s="860"/>
      <c r="B14" s="865"/>
      <c r="C14" s="865"/>
      <c r="D14" s="865"/>
      <c r="E14" s="865"/>
      <c r="F14" s="863"/>
      <c r="G14" s="863"/>
      <c r="H14" s="858"/>
      <c r="I14" s="858"/>
      <c r="J14" s="858"/>
      <c r="K14" s="858"/>
      <c r="L14" s="858"/>
      <c r="M14" s="860"/>
      <c r="P14" s="583"/>
      <c r="Q14" s="583"/>
    </row>
    <row r="15" spans="1:17" ht="16.2">
      <c r="A15" s="860"/>
      <c r="B15" s="860"/>
      <c r="C15" s="860"/>
      <c r="D15" s="860"/>
      <c r="E15" s="860"/>
      <c r="F15" s="860"/>
      <c r="G15" s="860"/>
      <c r="H15" s="860" t="s">
        <v>21</v>
      </c>
      <c r="I15" s="860"/>
      <c r="J15" s="860"/>
      <c r="K15" s="860"/>
      <c r="L15" s="860"/>
      <c r="M15" s="860"/>
      <c r="P15" s="583"/>
      <c r="Q15" s="583"/>
    </row>
    <row r="16" spans="1:17" ht="16.8" thickBot="1">
      <c r="A16" s="874"/>
      <c r="B16" s="875"/>
      <c r="C16" s="875"/>
      <c r="D16" s="875"/>
      <c r="E16" s="875"/>
      <c r="F16" s="875"/>
      <c r="G16" s="875"/>
      <c r="H16" s="875"/>
      <c r="I16" s="875"/>
      <c r="J16" s="875"/>
      <c r="K16" s="875"/>
      <c r="L16" s="875"/>
      <c r="M16" s="875"/>
      <c r="P16" s="583"/>
      <c r="Q16" s="583"/>
    </row>
    <row r="17" spans="1:17" ht="32.4" customHeight="1" thickTop="1">
      <c r="A17" s="875"/>
      <c r="B17" s="876" t="s">
        <v>463</v>
      </c>
      <c r="C17" s="866"/>
      <c r="D17" s="866"/>
      <c r="E17" s="866"/>
      <c r="F17" s="866"/>
      <c r="G17" s="866"/>
      <c r="H17" s="866"/>
      <c r="I17" s="866"/>
      <c r="J17" s="866"/>
      <c r="K17" s="866"/>
      <c r="L17" s="867"/>
      <c r="M17" s="875"/>
      <c r="P17" s="583"/>
      <c r="Q17" s="583"/>
    </row>
    <row r="18" spans="1:17" ht="32.4" customHeight="1">
      <c r="A18" s="875"/>
      <c r="B18" s="868"/>
      <c r="C18" s="869"/>
      <c r="D18" s="869"/>
      <c r="E18" s="869"/>
      <c r="F18" s="869"/>
      <c r="G18" s="869"/>
      <c r="H18" s="869"/>
      <c r="I18" s="869"/>
      <c r="J18" s="869"/>
      <c r="K18" s="869"/>
      <c r="L18" s="870"/>
      <c r="M18" s="875"/>
      <c r="P18" s="583"/>
      <c r="Q18" s="583"/>
    </row>
    <row r="19" spans="1:17" ht="32.4" customHeight="1">
      <c r="A19" s="875"/>
      <c r="B19" s="868"/>
      <c r="C19" s="869"/>
      <c r="D19" s="869"/>
      <c r="E19" s="869"/>
      <c r="F19" s="869"/>
      <c r="G19" s="869"/>
      <c r="H19" s="869"/>
      <c r="I19" s="869"/>
      <c r="J19" s="869"/>
      <c r="K19" s="869"/>
      <c r="L19" s="870"/>
      <c r="M19" s="875"/>
      <c r="P19" s="583"/>
      <c r="Q19" s="583"/>
    </row>
    <row r="20" spans="1:17" ht="32.4" customHeight="1">
      <c r="A20" s="875"/>
      <c r="B20" s="868"/>
      <c r="C20" s="869"/>
      <c r="D20" s="869"/>
      <c r="E20" s="869"/>
      <c r="F20" s="869"/>
      <c r="G20" s="869"/>
      <c r="H20" s="869"/>
      <c r="I20" s="869"/>
      <c r="J20" s="869"/>
      <c r="K20" s="869"/>
      <c r="L20" s="870"/>
      <c r="M20" s="875"/>
      <c r="P20" s="583"/>
      <c r="Q20" s="583"/>
    </row>
    <row r="21" spans="1:17" ht="32.4" customHeight="1">
      <c r="A21" s="875"/>
      <c r="B21" s="868"/>
      <c r="C21" s="869"/>
      <c r="D21" s="869"/>
      <c r="E21" s="869"/>
      <c r="F21" s="869"/>
      <c r="G21" s="869"/>
      <c r="H21" s="869"/>
      <c r="I21" s="869"/>
      <c r="J21" s="869"/>
      <c r="K21" s="869"/>
      <c r="L21" s="870"/>
      <c r="M21" s="875"/>
    </row>
    <row r="22" spans="1:17" ht="32.4" customHeight="1">
      <c r="A22" s="875"/>
      <c r="B22" s="868"/>
      <c r="C22" s="869"/>
      <c r="D22" s="869"/>
      <c r="E22" s="869"/>
      <c r="F22" s="869"/>
      <c r="G22" s="869"/>
      <c r="H22" s="869"/>
      <c r="I22" s="869"/>
      <c r="J22" s="869"/>
      <c r="K22" s="869"/>
      <c r="L22" s="870"/>
      <c r="M22" s="875"/>
    </row>
    <row r="23" spans="1:17" ht="32.4" customHeight="1">
      <c r="A23" s="875"/>
      <c r="B23" s="868"/>
      <c r="C23" s="869"/>
      <c r="D23" s="869"/>
      <c r="E23" s="869"/>
      <c r="F23" s="869"/>
      <c r="G23" s="869"/>
      <c r="H23" s="869"/>
      <c r="I23" s="869"/>
      <c r="J23" s="869"/>
      <c r="K23" s="869"/>
      <c r="L23" s="870"/>
      <c r="M23" s="875"/>
    </row>
    <row r="24" spans="1:17" ht="32.4" customHeight="1" thickBot="1">
      <c r="A24" s="875"/>
      <c r="B24" s="871"/>
      <c r="C24" s="872"/>
      <c r="D24" s="872"/>
      <c r="E24" s="872"/>
      <c r="F24" s="872"/>
      <c r="G24" s="872"/>
      <c r="H24" s="872"/>
      <c r="I24" s="872"/>
      <c r="J24" s="872"/>
      <c r="K24" s="872"/>
      <c r="L24" s="873"/>
      <c r="M24" s="875"/>
    </row>
    <row r="25" spans="1:17" ht="13.8" thickTop="1">
      <c r="A25" s="875"/>
      <c r="B25" s="875" t="s">
        <v>208</v>
      </c>
      <c r="C25" s="875"/>
      <c r="D25" s="875"/>
      <c r="E25" s="875"/>
      <c r="F25" s="875"/>
      <c r="G25" s="875"/>
      <c r="H25" s="875"/>
      <c r="I25" s="875"/>
      <c r="J25" s="875"/>
      <c r="K25" s="875"/>
      <c r="L25" s="875"/>
      <c r="M25" s="875"/>
    </row>
    <row r="26" spans="1:17">
      <c r="A26" s="875"/>
      <c r="B26" s="875"/>
      <c r="C26" s="875"/>
      <c r="D26" s="875"/>
      <c r="E26" s="875"/>
      <c r="F26" s="875"/>
      <c r="G26" s="875"/>
      <c r="H26" s="875"/>
      <c r="I26" s="875"/>
      <c r="J26" s="875"/>
      <c r="K26" s="875"/>
      <c r="L26" s="875"/>
      <c r="M26" s="875"/>
    </row>
  </sheetData>
  <mergeCells count="8">
    <mergeCell ref="B17:L24"/>
    <mergeCell ref="A1:M1"/>
    <mergeCell ref="A2:M2"/>
    <mergeCell ref="A3:M3"/>
    <mergeCell ref="N3:N7"/>
    <mergeCell ref="A4:M4"/>
    <mergeCell ref="B6:E14"/>
    <mergeCell ref="H6:L14"/>
  </mergeCells>
  <phoneticPr fontId="106"/>
  <pageMargins left="0.75" right="0.75" top="1" bottom="1" header="0.51200000000000001" footer="0.51200000000000001"/>
  <pageSetup paperSize="9" scale="8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A2299-21BE-4E18-BA7E-3ED3CD9DEC87}">
  <dimension ref="A1:S77"/>
  <sheetViews>
    <sheetView zoomScale="75" zoomScaleNormal="75" workbookViewId="0">
      <selection activeCell="P3" sqref="P3"/>
    </sheetView>
  </sheetViews>
  <sheetFormatPr defaultColWidth="8.88671875" defaultRowHeight="14.4"/>
  <cols>
    <col min="1" max="1" width="12.77734375" style="139" customWidth="1"/>
    <col min="2" max="2" width="25" style="185" customWidth="1"/>
    <col min="3" max="3" width="9.109375" style="185" customWidth="1"/>
    <col min="4" max="4" width="23" style="185" customWidth="1"/>
    <col min="5" max="5" width="19.44140625" style="185" customWidth="1"/>
    <col min="6" max="6" width="12.21875" style="185" customWidth="1"/>
    <col min="7" max="7" width="14.77734375" style="185" customWidth="1"/>
    <col min="8" max="8" width="20.88671875" style="185" customWidth="1"/>
    <col min="9" max="9" width="19" style="185" customWidth="1"/>
    <col min="10" max="10" width="13.21875" style="185" customWidth="1"/>
    <col min="11" max="11" width="10.88671875" style="185" customWidth="1"/>
    <col min="12" max="12" width="13" style="185" customWidth="1"/>
    <col min="13" max="13" width="16.109375" style="185" customWidth="1"/>
    <col min="14" max="14" width="28.77734375" style="185" customWidth="1"/>
    <col min="15" max="15" width="7.88671875" style="185" customWidth="1"/>
    <col min="16" max="16" width="40.44140625" style="256" customWidth="1"/>
    <col min="17" max="17" width="40.44140625" style="185" customWidth="1"/>
    <col min="18" max="16384" width="8.88671875" style="185"/>
  </cols>
  <sheetData>
    <row r="1" spans="2:19" ht="31.2" customHeight="1">
      <c r="B1" s="145"/>
      <c r="C1" s="408" t="s">
        <v>360</v>
      </c>
      <c r="D1" s="199"/>
      <c r="E1" s="199"/>
      <c r="F1" s="199"/>
      <c r="G1" s="199" t="s">
        <v>260</v>
      </c>
      <c r="H1" s="199"/>
      <c r="I1" s="199"/>
      <c r="J1" s="199"/>
      <c r="K1" s="199"/>
      <c r="L1" s="199"/>
      <c r="M1" s="199"/>
      <c r="N1" s="199"/>
      <c r="O1" s="139"/>
      <c r="P1" s="255"/>
    </row>
    <row r="2" spans="2:19" ht="31.2" customHeight="1">
      <c r="B2" s="145"/>
      <c r="C2" s="199"/>
      <c r="D2" s="199"/>
      <c r="E2" s="199"/>
      <c r="F2" s="199"/>
      <c r="G2" s="199"/>
      <c r="H2" s="199"/>
      <c r="I2" s="199"/>
      <c r="J2" s="199"/>
      <c r="K2" s="199"/>
      <c r="L2" s="199"/>
      <c r="M2" s="199"/>
      <c r="N2" s="199"/>
      <c r="O2" s="139"/>
      <c r="P2" s="255"/>
    </row>
    <row r="3" spans="2:19" ht="266.39999999999998" customHeight="1">
      <c r="B3" s="711"/>
      <c r="C3" s="711"/>
      <c r="D3" s="711"/>
      <c r="E3" s="711"/>
      <c r="F3" s="711"/>
      <c r="G3" s="711"/>
      <c r="H3" s="711"/>
      <c r="I3" s="711"/>
      <c r="J3" s="711"/>
      <c r="K3" s="711"/>
      <c r="L3" s="711"/>
      <c r="M3" s="711"/>
      <c r="N3" s="711"/>
      <c r="O3" s="139" t="s">
        <v>208</v>
      </c>
      <c r="P3" s="255"/>
    </row>
    <row r="4" spans="2:19" ht="29.25" customHeight="1">
      <c r="B4" s="221"/>
      <c r="C4" s="222" t="s">
        <v>361</v>
      </c>
      <c r="D4" s="223"/>
      <c r="E4" s="223"/>
      <c r="F4" s="223"/>
      <c r="G4" s="224"/>
      <c r="H4" s="223"/>
      <c r="I4" s="223"/>
      <c r="J4" s="225"/>
      <c r="K4" s="225"/>
      <c r="L4" s="225"/>
      <c r="M4" s="225"/>
      <c r="N4" s="226"/>
      <c r="O4" s="139"/>
      <c r="P4" s="246"/>
    </row>
    <row r="5" spans="2:19" ht="267" customHeight="1">
      <c r="B5" s="716" t="s">
        <v>362</v>
      </c>
      <c r="C5" s="717"/>
      <c r="D5" s="717"/>
      <c r="E5" s="717"/>
      <c r="F5" s="717"/>
      <c r="G5" s="717"/>
      <c r="H5" s="717"/>
      <c r="I5" s="717"/>
      <c r="J5" s="717"/>
      <c r="K5" s="717"/>
      <c r="L5" s="717"/>
      <c r="M5" s="717"/>
      <c r="N5" s="717"/>
      <c r="O5" s="139"/>
      <c r="P5" s="489" t="s">
        <v>208</v>
      </c>
      <c r="Q5" s="185" t="s">
        <v>266</v>
      </c>
    </row>
    <row r="6" spans="2:19" ht="32.4" customHeight="1">
      <c r="B6" s="720" t="s">
        <v>363</v>
      </c>
      <c r="C6" s="721"/>
      <c r="D6" s="721"/>
      <c r="E6" s="721"/>
      <c r="F6" s="721"/>
      <c r="G6" s="721"/>
      <c r="H6" s="721"/>
      <c r="I6" s="721"/>
      <c r="J6" s="721"/>
      <c r="K6" s="721"/>
      <c r="L6" s="721"/>
      <c r="M6" s="721"/>
      <c r="N6" s="721"/>
      <c r="O6" s="139"/>
      <c r="P6" s="243"/>
    </row>
    <row r="7" spans="2:19" ht="11.4" customHeight="1">
      <c r="B7" s="718"/>
      <c r="C7" s="719"/>
      <c r="D7" s="719"/>
      <c r="E7" s="719"/>
      <c r="F7" s="719"/>
      <c r="G7" s="719"/>
      <c r="H7" s="719"/>
      <c r="I7" s="719"/>
      <c r="J7" s="719"/>
      <c r="K7" s="719"/>
      <c r="L7" s="719"/>
      <c r="M7" s="719"/>
      <c r="N7" s="719"/>
      <c r="O7" s="139"/>
      <c r="P7" s="243"/>
      <c r="R7" s="185" t="s">
        <v>225</v>
      </c>
    </row>
    <row r="8" spans="2:19" ht="21.6" customHeight="1">
      <c r="B8" s="230"/>
      <c r="C8" s="712" t="s">
        <v>278</v>
      </c>
      <c r="D8" s="712"/>
      <c r="E8" s="712"/>
      <c r="F8" s="712"/>
      <c r="G8" s="712"/>
      <c r="H8" s="712"/>
      <c r="I8" s="712"/>
      <c r="J8" s="712"/>
      <c r="K8" s="712"/>
      <c r="L8" s="712"/>
      <c r="M8" s="146" t="s">
        <v>208</v>
      </c>
      <c r="N8" s="146"/>
      <c r="O8" s="139"/>
      <c r="P8" s="278"/>
      <c r="Q8" s="535">
        <f>+H13-G13</f>
        <v>7633980</v>
      </c>
    </row>
    <row r="9" spans="2:19" ht="21.6" customHeight="1">
      <c r="B9" s="230"/>
      <c r="C9" s="713" t="s">
        <v>178</v>
      </c>
      <c r="D9" s="713"/>
      <c r="E9" s="713"/>
      <c r="F9" s="713"/>
      <c r="G9" s="713"/>
      <c r="H9" s="713"/>
      <c r="I9" s="713"/>
      <c r="J9" s="713"/>
      <c r="K9" s="713"/>
      <c r="L9" s="713"/>
      <c r="M9" s="146"/>
      <c r="N9" s="171"/>
      <c r="O9" s="139"/>
      <c r="P9" s="279"/>
    </row>
    <row r="10" spans="2:19" ht="21.6" customHeight="1">
      <c r="B10" s="146"/>
      <c r="C10" s="146"/>
      <c r="D10" s="171"/>
      <c r="E10" s="171"/>
      <c r="F10" s="171"/>
      <c r="G10" s="191"/>
      <c r="H10" s="171"/>
      <c r="I10" s="171"/>
      <c r="J10" s="171"/>
      <c r="K10" s="171"/>
      <c r="L10" s="171"/>
      <c r="M10" s="171"/>
      <c r="N10" s="171"/>
      <c r="O10" s="139"/>
      <c r="P10" s="284"/>
    </row>
    <row r="11" spans="2:19" ht="15" customHeight="1">
      <c r="B11" s="139"/>
      <c r="C11" s="139"/>
      <c r="D11" s="192"/>
      <c r="E11" s="192"/>
      <c r="F11" s="192"/>
      <c r="G11" s="193"/>
      <c r="H11" s="192"/>
      <c r="I11" s="192"/>
      <c r="J11" s="192"/>
      <c r="K11" s="192"/>
      <c r="L11" s="192"/>
      <c r="M11" s="192"/>
      <c r="N11" s="192"/>
      <c r="O11" s="139"/>
      <c r="P11" s="523">
        <f>+H13-G13</f>
        <v>7633980</v>
      </c>
      <c r="Q11" s="498"/>
      <c r="R11" s="498"/>
      <c r="S11" s="498"/>
    </row>
    <row r="12" spans="2:19" ht="13.5" customHeight="1">
      <c r="B12" s="139"/>
      <c r="C12" s="139"/>
      <c r="D12" s="714" t="s">
        <v>179</v>
      </c>
      <c r="E12" s="714"/>
      <c r="F12" s="194"/>
      <c r="G12" s="195" t="s">
        <v>180</v>
      </c>
      <c r="H12" s="196" t="s">
        <v>181</v>
      </c>
      <c r="I12" s="197" t="s">
        <v>182</v>
      </c>
      <c r="J12" s="196" t="s">
        <v>183</v>
      </c>
      <c r="K12" s="196" t="s">
        <v>184</v>
      </c>
      <c r="L12" s="198" t="s">
        <v>197</v>
      </c>
      <c r="M12" s="192"/>
      <c r="N12" s="192"/>
      <c r="O12" s="139"/>
      <c r="P12" s="284"/>
      <c r="Q12" s="498"/>
      <c r="R12" s="498"/>
      <c r="S12" s="498"/>
    </row>
    <row r="13" spans="2:19" ht="18" customHeight="1">
      <c r="B13" s="139"/>
      <c r="C13" s="139"/>
      <c r="D13" s="714"/>
      <c r="E13" s="714"/>
      <c r="F13" s="232" t="s">
        <v>185</v>
      </c>
      <c r="G13" s="264">
        <v>561821491</v>
      </c>
      <c r="H13" s="264">
        <v>569455471</v>
      </c>
      <c r="I13" s="229">
        <f t="shared" ref="I13:I23" si="0">+H13/$H$13</f>
        <v>1</v>
      </c>
      <c r="J13" s="522">
        <v>6383147</v>
      </c>
      <c r="K13" s="412">
        <f>+J13/G13</f>
        <v>1.1361521590493945E-2</v>
      </c>
      <c r="L13" s="229">
        <f t="shared" ref="L13:L30" si="1">+H13/G13</f>
        <v>1.0135879102567118</v>
      </c>
      <c r="M13" s="715" t="s">
        <v>186</v>
      </c>
      <c r="N13" s="715"/>
      <c r="O13" s="524"/>
      <c r="P13" s="833"/>
      <c r="Q13" s="498"/>
      <c r="R13" s="498"/>
      <c r="S13" s="498"/>
    </row>
    <row r="14" spans="2:19" ht="17.25" customHeight="1">
      <c r="B14" s="139"/>
      <c r="C14" s="139"/>
      <c r="D14" s="714"/>
      <c r="E14" s="714"/>
      <c r="F14" s="512" t="s">
        <v>249</v>
      </c>
      <c r="G14" s="286">
        <v>89521016</v>
      </c>
      <c r="H14" s="286">
        <v>90390185</v>
      </c>
      <c r="I14" s="229">
        <f t="shared" si="0"/>
        <v>0.15873090979575469</v>
      </c>
      <c r="J14" s="434">
        <v>1026937</v>
      </c>
      <c r="K14" s="428">
        <f>+J14/H14</f>
        <v>1.1361156081271435E-2</v>
      </c>
      <c r="L14" s="258">
        <f t="shared" si="1"/>
        <v>1.0097091056249854</v>
      </c>
      <c r="M14" s="709" t="s">
        <v>217</v>
      </c>
      <c r="N14" s="525">
        <f>+H13-G13</f>
        <v>7633980</v>
      </c>
      <c r="O14" s="524"/>
      <c r="P14" s="834"/>
      <c r="Q14" s="498"/>
      <c r="R14" s="498"/>
      <c r="S14" s="498"/>
    </row>
    <row r="15" spans="2:19" ht="17.25" customHeight="1">
      <c r="B15" s="139"/>
      <c r="C15" s="139"/>
      <c r="D15" s="714"/>
      <c r="E15" s="714"/>
      <c r="F15" s="513" t="s">
        <v>247</v>
      </c>
      <c r="G15" s="286">
        <v>4026044</v>
      </c>
      <c r="H15" s="286">
        <v>4061530</v>
      </c>
      <c r="I15" s="229">
        <f t="shared" si="0"/>
        <v>7.1323048189662576E-3</v>
      </c>
      <c r="J15" s="501">
        <v>42683</v>
      </c>
      <c r="K15" s="428">
        <f>+J15/G15</f>
        <v>1.0601722186841476E-2</v>
      </c>
      <c r="L15" s="258">
        <f t="shared" si="1"/>
        <v>1.0088141113211877</v>
      </c>
      <c r="M15" s="709"/>
      <c r="N15" s="539" t="s">
        <v>208</v>
      </c>
      <c r="O15" s="524"/>
      <c r="P15" s="835"/>
      <c r="Q15" s="283"/>
      <c r="R15" s="498"/>
      <c r="S15" s="498"/>
    </row>
    <row r="16" spans="2:19" ht="17.25" customHeight="1">
      <c r="B16" s="139"/>
      <c r="C16" s="139"/>
      <c r="D16" s="714"/>
      <c r="E16" s="714"/>
      <c r="F16" s="514" t="s">
        <v>250</v>
      </c>
      <c r="G16" s="285">
        <v>6408443</v>
      </c>
      <c r="H16" s="285">
        <v>6588854</v>
      </c>
      <c r="I16" s="229">
        <f t="shared" si="0"/>
        <v>1.1570446392286922E-2</v>
      </c>
      <c r="J16" s="231">
        <v>326968</v>
      </c>
      <c r="K16" s="415">
        <f t="shared" ref="K16:K23" si="2">+J16/H16</f>
        <v>4.9624411164672949E-2</v>
      </c>
      <c r="L16" s="258">
        <f t="shared" si="1"/>
        <v>1.0281520799982149</v>
      </c>
      <c r="M16" s="526"/>
      <c r="N16" s="526"/>
      <c r="O16" s="524"/>
      <c r="P16" s="474"/>
      <c r="Q16" s="284"/>
      <c r="R16" s="498"/>
      <c r="S16" s="498"/>
    </row>
    <row r="17" spans="2:19" ht="17.25" customHeight="1">
      <c r="B17" s="139"/>
      <c r="C17" s="139"/>
      <c r="D17" s="714"/>
      <c r="E17" s="714"/>
      <c r="F17" s="515" t="s">
        <v>251</v>
      </c>
      <c r="G17" s="285">
        <v>33290266</v>
      </c>
      <c r="H17" s="285">
        <v>33555526</v>
      </c>
      <c r="I17" s="229">
        <f t="shared" si="0"/>
        <v>5.892563634707796E-2</v>
      </c>
      <c r="J17" s="259">
        <v>676766</v>
      </c>
      <c r="K17" s="414">
        <f t="shared" si="2"/>
        <v>2.0168540943151958E-2</v>
      </c>
      <c r="L17" s="258">
        <f t="shared" si="1"/>
        <v>1.0079680949380219</v>
      </c>
      <c r="M17" s="526"/>
      <c r="N17" s="526"/>
      <c r="O17" s="524"/>
      <c r="P17" s="474"/>
      <c r="Q17" s="500"/>
      <c r="R17" s="498"/>
      <c r="S17" s="498"/>
    </row>
    <row r="18" spans="2:19" ht="17.25" customHeight="1">
      <c r="B18" s="139"/>
      <c r="C18" s="139"/>
      <c r="D18" s="714"/>
      <c r="E18" s="714"/>
      <c r="F18" s="513" t="s">
        <v>187</v>
      </c>
      <c r="G18" s="285">
        <v>9426171</v>
      </c>
      <c r="H18" s="285">
        <v>9465827</v>
      </c>
      <c r="I18" s="229">
        <f t="shared" si="0"/>
        <v>1.6622593832275254E-2</v>
      </c>
      <c r="J18" s="231">
        <v>129202</v>
      </c>
      <c r="K18" s="257">
        <f t="shared" si="2"/>
        <v>1.3649309246830731E-2</v>
      </c>
      <c r="L18" s="258">
        <f t="shared" si="1"/>
        <v>1.0042070104605572</v>
      </c>
      <c r="M18" s="526"/>
      <c r="N18" s="526"/>
      <c r="O18" s="524"/>
      <c r="P18" s="474"/>
      <c r="Q18" s="283"/>
      <c r="R18" s="498"/>
      <c r="S18" s="498"/>
    </row>
    <row r="19" spans="2:19" ht="17.25" customHeight="1">
      <c r="B19" s="139"/>
      <c r="C19" s="139"/>
      <c r="D19" s="714"/>
      <c r="E19" s="714"/>
      <c r="F19" s="565" t="s">
        <v>274</v>
      </c>
      <c r="G19" s="285">
        <v>4130232</v>
      </c>
      <c r="H19" s="285">
        <v>4177517</v>
      </c>
      <c r="I19" s="229">
        <f t="shared" si="0"/>
        <v>7.3359853627606997E-3</v>
      </c>
      <c r="J19" s="231">
        <v>59303</v>
      </c>
      <c r="K19" s="257">
        <f t="shared" si="2"/>
        <v>1.4195753123206919E-2</v>
      </c>
      <c r="L19" s="258">
        <f t="shared" si="1"/>
        <v>1.0114485094299788</v>
      </c>
      <c r="M19" s="526"/>
      <c r="N19" s="526"/>
      <c r="O19" s="524"/>
      <c r="P19" s="474"/>
      <c r="Q19" s="284"/>
      <c r="R19" s="498"/>
      <c r="S19" s="498"/>
    </row>
    <row r="20" spans="2:19" ht="17.25" customHeight="1">
      <c r="B20" s="139"/>
      <c r="C20" s="139"/>
      <c r="D20" s="714"/>
      <c r="E20" s="714"/>
      <c r="F20" s="534" t="s">
        <v>252</v>
      </c>
      <c r="G20" s="285">
        <v>3999751</v>
      </c>
      <c r="H20" s="285">
        <v>4002133</v>
      </c>
      <c r="I20" s="229">
        <f t="shared" si="0"/>
        <v>7.027999911866682E-3</v>
      </c>
      <c r="J20" s="231">
        <v>101943</v>
      </c>
      <c r="K20" s="533">
        <f t="shared" si="2"/>
        <v>2.5472166966964867E-2</v>
      </c>
      <c r="L20" s="258">
        <f t="shared" si="1"/>
        <v>1.0005955370721829</v>
      </c>
      <c r="M20" s="526"/>
      <c r="N20" s="526"/>
      <c r="O20" s="524"/>
      <c r="P20" s="474"/>
      <c r="Q20" s="500"/>
      <c r="R20" s="498"/>
      <c r="S20" s="498"/>
    </row>
    <row r="21" spans="2:19" ht="17.25" customHeight="1">
      <c r="B21" s="139"/>
      <c r="C21" s="139"/>
      <c r="D21" s="714"/>
      <c r="E21" s="714"/>
      <c r="F21" s="512" t="s">
        <v>253</v>
      </c>
      <c r="G21" s="286">
        <v>15297539</v>
      </c>
      <c r="H21" s="286">
        <v>15524071</v>
      </c>
      <c r="I21" s="229">
        <f t="shared" si="0"/>
        <v>2.7261255340542686E-2</v>
      </c>
      <c r="J21" s="410">
        <v>99184</v>
      </c>
      <c r="K21" s="257">
        <f t="shared" si="2"/>
        <v>6.3890457599685034E-3</v>
      </c>
      <c r="L21" s="258">
        <f t="shared" si="1"/>
        <v>1.0148083949973914</v>
      </c>
      <c r="M21" s="526"/>
      <c r="N21" s="526"/>
      <c r="O21" s="524"/>
      <c r="P21" s="474"/>
      <c r="Q21" s="283"/>
      <c r="R21" s="498"/>
      <c r="S21" s="498"/>
    </row>
    <row r="22" spans="2:19" ht="17.25" customHeight="1">
      <c r="B22" s="139"/>
      <c r="C22" s="139"/>
      <c r="D22" s="714"/>
      <c r="E22" s="714"/>
      <c r="F22" s="512" t="s">
        <v>254</v>
      </c>
      <c r="G22" s="298">
        <v>7272727</v>
      </c>
      <c r="H22" s="298">
        <v>7319322</v>
      </c>
      <c r="I22" s="229">
        <f t="shared" si="0"/>
        <v>1.2853194626696282E-2</v>
      </c>
      <c r="J22" s="231">
        <v>141650</v>
      </c>
      <c r="K22" s="464">
        <f t="shared" si="2"/>
        <v>1.9352885417529109E-2</v>
      </c>
      <c r="L22" s="258">
        <f t="shared" si="1"/>
        <v>1.0064068127402555</v>
      </c>
      <c r="M22" s="526"/>
      <c r="N22" s="526"/>
      <c r="O22" s="524"/>
      <c r="P22" s="474"/>
      <c r="Q22" s="284"/>
      <c r="R22" s="498"/>
      <c r="S22" s="498"/>
    </row>
    <row r="23" spans="2:19" ht="17.25" customHeight="1">
      <c r="B23" s="139"/>
      <c r="C23" s="139"/>
      <c r="D23" s="714"/>
      <c r="E23" s="714"/>
      <c r="F23" s="512" t="s">
        <v>255</v>
      </c>
      <c r="G23" s="286">
        <v>43730071</v>
      </c>
      <c r="H23" s="286">
        <v>43868476</v>
      </c>
      <c r="I23" s="229">
        <f t="shared" si="0"/>
        <v>7.7035832008013144E-2</v>
      </c>
      <c r="J23" s="287">
        <v>525997</v>
      </c>
      <c r="K23" s="257">
        <f t="shared" si="2"/>
        <v>1.1990318514825999E-2</v>
      </c>
      <c r="L23" s="258">
        <f t="shared" si="1"/>
        <v>1.0031649845709145</v>
      </c>
      <c r="M23" s="526"/>
      <c r="N23" s="526"/>
      <c r="O23" s="524"/>
      <c r="P23" s="474"/>
      <c r="Q23" s="500"/>
      <c r="R23" s="498"/>
      <c r="S23" s="498"/>
    </row>
    <row r="24" spans="2:19" ht="17.25" customHeight="1">
      <c r="B24" s="139"/>
      <c r="C24" s="139"/>
      <c r="D24" s="714"/>
      <c r="E24" s="714"/>
      <c r="F24" s="516" t="s">
        <v>256</v>
      </c>
      <c r="G24" s="522">
        <v>1545647</v>
      </c>
      <c r="H24" s="522">
        <v>1549766</v>
      </c>
      <c r="I24" s="229">
        <f>+G24/$H$13</f>
        <v>2.7142543688020867E-3</v>
      </c>
      <c r="J24" s="522">
        <v>30464</v>
      </c>
      <c r="K24" s="464">
        <f>+J24/G24</f>
        <v>1.9709545581882537E-2</v>
      </c>
      <c r="L24" s="258">
        <f t="shared" si="1"/>
        <v>1.0026649034352604</v>
      </c>
      <c r="M24" s="526"/>
      <c r="N24" s="526"/>
      <c r="O24" s="524"/>
      <c r="P24" s="474"/>
      <c r="Q24" s="283"/>
      <c r="R24" s="498"/>
      <c r="S24" s="498"/>
    </row>
    <row r="25" spans="2:19" ht="17.25" customHeight="1">
      <c r="B25" s="139"/>
      <c r="C25" s="139"/>
      <c r="D25" s="714"/>
      <c r="E25" s="714"/>
      <c r="F25" s="517" t="s">
        <v>257</v>
      </c>
      <c r="G25" s="413">
        <v>18216026</v>
      </c>
      <c r="H25" s="413">
        <v>18254644</v>
      </c>
      <c r="I25" s="229">
        <f t="shared" ref="I25:I30" si="3">+H25/$H$13</f>
        <v>3.2056315075775256E-2</v>
      </c>
      <c r="J25" s="231">
        <v>374374</v>
      </c>
      <c r="K25" s="464">
        <f t="shared" ref="K25:K30" si="4">+J25/H25</f>
        <v>2.0508425143760677E-2</v>
      </c>
      <c r="L25" s="258">
        <f t="shared" si="1"/>
        <v>1.0021200013658302</v>
      </c>
      <c r="M25" s="526"/>
      <c r="N25" s="526"/>
      <c r="O25" s="524"/>
      <c r="P25" s="474"/>
      <c r="Q25" s="284"/>
      <c r="R25" s="498"/>
      <c r="S25" s="498"/>
    </row>
    <row r="26" spans="2:19" ht="17.25" customHeight="1">
      <c r="B26" s="139"/>
      <c r="C26" s="139"/>
      <c r="D26" s="714"/>
      <c r="E26" s="714"/>
      <c r="F26" s="531" t="s">
        <v>258</v>
      </c>
      <c r="G26" s="413">
        <v>13090476</v>
      </c>
      <c r="H26" s="413">
        <v>13204863</v>
      </c>
      <c r="I26" s="229">
        <f t="shared" si="3"/>
        <v>2.3188578690466213E-2</v>
      </c>
      <c r="J26" s="231">
        <v>110187</v>
      </c>
      <c r="K26" s="532">
        <f t="shared" si="4"/>
        <v>8.3444258376629884E-3</v>
      </c>
      <c r="L26" s="258">
        <f t="shared" si="1"/>
        <v>1.0087381849216179</v>
      </c>
      <c r="M26" s="526"/>
      <c r="N26" s="526"/>
      <c r="O26" s="524"/>
      <c r="P26" s="474"/>
      <c r="Q26" s="500"/>
      <c r="R26" s="498"/>
      <c r="S26" s="498"/>
    </row>
    <row r="27" spans="2:19" ht="17.25" customHeight="1">
      <c r="B27" s="139"/>
      <c r="C27" s="139"/>
      <c r="D27" s="714"/>
      <c r="E27" s="714"/>
      <c r="F27" s="518" t="s">
        <v>248</v>
      </c>
      <c r="G27" s="413">
        <v>32881809</v>
      </c>
      <c r="H27" s="413">
        <v>33621366</v>
      </c>
      <c r="I27" s="229">
        <f t="shared" si="3"/>
        <v>5.904125557167577E-2</v>
      </c>
      <c r="J27" s="231">
        <v>152390</v>
      </c>
      <c r="K27" s="257">
        <f t="shared" si="4"/>
        <v>4.5325344603785577E-3</v>
      </c>
      <c r="L27" s="836">
        <f t="shared" si="1"/>
        <v>1.0224913720531617</v>
      </c>
      <c r="M27" s="526"/>
      <c r="N27" s="526"/>
      <c r="O27" s="524"/>
      <c r="P27" s="474"/>
      <c r="Q27" s="283"/>
      <c r="R27" s="498"/>
      <c r="S27" s="498"/>
    </row>
    <row r="28" spans="2:19" ht="22.2" customHeight="1">
      <c r="B28" s="139"/>
      <c r="C28" s="139"/>
      <c r="D28" s="714"/>
      <c r="E28" s="714"/>
      <c r="F28" s="530" t="s">
        <v>196</v>
      </c>
      <c r="G28" s="285">
        <v>29692989</v>
      </c>
      <c r="H28" s="285">
        <v>30331131</v>
      </c>
      <c r="I28" s="229">
        <f t="shared" si="3"/>
        <v>5.3263393793963568E-2</v>
      </c>
      <c r="J28" s="529">
        <v>143177</v>
      </c>
      <c r="K28" s="257">
        <f t="shared" si="4"/>
        <v>4.720463605527931E-3</v>
      </c>
      <c r="L28" s="836">
        <f t="shared" si="1"/>
        <v>1.0214913358840365</v>
      </c>
      <c r="M28" s="710" t="s">
        <v>280</v>
      </c>
      <c r="N28" s="709"/>
      <c r="O28" s="524"/>
      <c r="P28" s="474"/>
      <c r="Q28" s="284"/>
      <c r="R28" s="498"/>
      <c r="S28" s="498"/>
    </row>
    <row r="29" spans="2:19" ht="22.2" customHeight="1">
      <c r="B29" s="139"/>
      <c r="C29" s="139"/>
      <c r="D29" s="708"/>
      <c r="E29" s="708"/>
      <c r="F29" s="530" t="s">
        <v>206</v>
      </c>
      <c r="G29" s="522">
        <v>10213101</v>
      </c>
      <c r="H29" s="522">
        <v>11196063</v>
      </c>
      <c r="I29" s="229">
        <f t="shared" si="3"/>
        <v>1.9660998217014232E-2</v>
      </c>
      <c r="J29" s="544">
        <v>31873</v>
      </c>
      <c r="K29" s="257">
        <f t="shared" si="4"/>
        <v>2.8468042739666615E-3</v>
      </c>
      <c r="L29" s="836">
        <f t="shared" si="1"/>
        <v>1.0962452050557416</v>
      </c>
      <c r="M29" s="709"/>
      <c r="N29" s="709"/>
      <c r="O29" s="524"/>
      <c r="P29" s="474"/>
      <c r="Q29" s="500"/>
      <c r="R29" s="498"/>
      <c r="S29" s="498"/>
    </row>
    <row r="30" spans="2:19" ht="22.2" customHeight="1">
      <c r="B30" s="144"/>
      <c r="C30" s="139"/>
      <c r="D30" s="254"/>
      <c r="E30" s="254"/>
      <c r="F30" s="572" t="s">
        <v>279</v>
      </c>
      <c r="G30" s="573">
        <v>2402311</v>
      </c>
      <c r="H30" s="573">
        <v>2219135</v>
      </c>
      <c r="I30" s="570">
        <f t="shared" si="3"/>
        <v>3.8969421017293203E-3</v>
      </c>
      <c r="J30" s="574">
        <v>14693</v>
      </c>
      <c r="K30" s="571">
        <f t="shared" si="4"/>
        <v>6.6210482913387422E-3</v>
      </c>
      <c r="L30" s="837">
        <f t="shared" si="1"/>
        <v>0.92375008897682276</v>
      </c>
      <c r="M30" s="709"/>
      <c r="N30" s="709"/>
      <c r="O30" s="524"/>
      <c r="P30" s="474"/>
      <c r="Q30" s="283"/>
      <c r="R30" s="498"/>
      <c r="S30" s="498"/>
    </row>
    <row r="31" spans="2:19" ht="17.399999999999999" customHeight="1">
      <c r="B31" s="139"/>
      <c r="C31" s="139"/>
      <c r="D31" s="139"/>
      <c r="E31" s="139"/>
      <c r="F31" s="139"/>
      <c r="G31" s="139"/>
      <c r="H31" s="139"/>
      <c r="I31" s="139"/>
      <c r="J31" s="139"/>
      <c r="K31" s="139"/>
      <c r="L31" s="139"/>
      <c r="M31" s="524"/>
      <c r="N31" s="524"/>
      <c r="O31" s="524"/>
      <c r="P31" s="474"/>
      <c r="Q31" s="284"/>
      <c r="R31" s="498"/>
      <c r="S31" s="498"/>
    </row>
    <row r="32" spans="2:19" ht="21.6" customHeight="1">
      <c r="B32" s="179"/>
      <c r="C32" s="179"/>
      <c r="D32" s="179"/>
      <c r="E32" s="179"/>
      <c r="F32" s="179"/>
      <c r="G32" s="179"/>
      <c r="H32" s="179"/>
      <c r="I32" s="179"/>
      <c r="J32" s="179"/>
      <c r="K32" s="179"/>
      <c r="L32" s="687" t="s">
        <v>281</v>
      </c>
      <c r="M32" s="687"/>
      <c r="N32" s="687"/>
      <c r="O32" s="524"/>
      <c r="P32" s="474"/>
      <c r="Q32" s="500"/>
      <c r="R32" s="498"/>
      <c r="S32" s="498"/>
    </row>
    <row r="33" spans="2:19" ht="21.6" customHeight="1">
      <c r="B33" s="179"/>
      <c r="C33" s="179"/>
      <c r="D33" s="179"/>
      <c r="E33" s="179"/>
      <c r="F33" s="179"/>
      <c r="G33" s="179"/>
      <c r="H33" s="179"/>
      <c r="I33" s="179"/>
      <c r="J33" s="179"/>
      <c r="K33" s="179"/>
      <c r="L33" s="687"/>
      <c r="M33" s="687"/>
      <c r="N33" s="687"/>
      <c r="O33" s="524" t="s">
        <v>208</v>
      </c>
      <c r="P33" s="474"/>
      <c r="Q33" s="283"/>
      <c r="R33" s="498"/>
      <c r="S33" s="498"/>
    </row>
    <row r="34" spans="2:19" ht="21.6" customHeight="1">
      <c r="B34" s="179"/>
      <c r="C34" s="179"/>
      <c r="D34" s="179"/>
      <c r="E34" s="179"/>
      <c r="F34" s="179"/>
      <c r="G34" s="179"/>
      <c r="H34" s="179"/>
      <c r="I34" s="179"/>
      <c r="J34" s="179"/>
      <c r="K34" s="179"/>
      <c r="L34" s="687"/>
      <c r="M34" s="687"/>
      <c r="N34" s="687"/>
      <c r="O34" s="528"/>
      <c r="P34" s="474"/>
      <c r="Q34" s="284"/>
      <c r="R34" s="498"/>
      <c r="S34" s="498"/>
    </row>
    <row r="35" spans="2:19" ht="21.6" customHeight="1">
      <c r="B35" s="179"/>
      <c r="C35" s="179"/>
      <c r="D35" s="179"/>
      <c r="E35" s="179"/>
      <c r="F35" s="179"/>
      <c r="G35" s="179"/>
      <c r="H35" s="179"/>
      <c r="I35" s="179"/>
      <c r="J35" s="179"/>
      <c r="K35" s="179"/>
      <c r="L35" s="687"/>
      <c r="M35" s="687"/>
      <c r="N35" s="687"/>
      <c r="O35" s="528"/>
      <c r="P35" s="474"/>
      <c r="Q35" s="500"/>
      <c r="R35" s="498"/>
      <c r="S35" s="498"/>
    </row>
    <row r="36" spans="2:19" ht="21.6" customHeight="1">
      <c r="B36" s="179"/>
      <c r="C36" s="179"/>
      <c r="D36" s="179"/>
      <c r="E36" s="179"/>
      <c r="F36" s="179"/>
      <c r="G36" s="179"/>
      <c r="H36" s="179"/>
      <c r="I36" s="179"/>
      <c r="J36" s="179"/>
      <c r="K36" s="179"/>
      <c r="L36" s="687"/>
      <c r="M36" s="687"/>
      <c r="N36" s="687"/>
      <c r="O36" s="528"/>
      <c r="P36" s="474"/>
      <c r="Q36" s="283"/>
      <c r="R36" s="498"/>
      <c r="S36" s="498"/>
    </row>
    <row r="37" spans="2:19" ht="21.6" customHeight="1">
      <c r="B37" s="476"/>
      <c r="C37" s="179"/>
      <c r="D37" s="179"/>
      <c r="E37" s="179"/>
      <c r="F37" s="179"/>
      <c r="G37" s="179"/>
      <c r="H37" s="179"/>
      <c r="I37" s="179"/>
      <c r="J37" s="179"/>
      <c r="K37" s="179"/>
      <c r="L37" s="687"/>
      <c r="M37" s="687"/>
      <c r="N37" s="687"/>
      <c r="O37" s="528"/>
      <c r="P37" s="474"/>
      <c r="Q37" s="284"/>
      <c r="R37" s="498"/>
      <c r="S37" s="498"/>
    </row>
    <row r="38" spans="2:19" ht="21.6" customHeight="1">
      <c r="B38" s="179"/>
      <c r="C38" s="179"/>
      <c r="D38" s="179"/>
      <c r="E38" s="179"/>
      <c r="F38" s="179"/>
      <c r="G38" s="179"/>
      <c r="H38" s="179"/>
      <c r="I38" s="179"/>
      <c r="J38" s="179"/>
      <c r="K38" s="179"/>
      <c r="L38" s="687"/>
      <c r="M38" s="687"/>
      <c r="N38" s="687"/>
      <c r="O38" s="528"/>
      <c r="P38" s="474"/>
      <c r="Q38" s="500"/>
      <c r="R38" s="498"/>
      <c r="S38" s="498"/>
    </row>
    <row r="39" spans="2:19" ht="21.6" customHeight="1">
      <c r="B39" s="179"/>
      <c r="C39" s="179"/>
      <c r="D39" s="179"/>
      <c r="E39" s="179"/>
      <c r="F39" s="179"/>
      <c r="G39" s="179"/>
      <c r="H39" s="179"/>
      <c r="I39" s="179"/>
      <c r="J39" s="179"/>
      <c r="K39" s="179"/>
      <c r="L39" s="687"/>
      <c r="M39" s="687"/>
      <c r="N39" s="687"/>
      <c r="O39" s="528"/>
      <c r="P39" s="474"/>
      <c r="Q39" s="283"/>
      <c r="R39" s="498"/>
      <c r="S39" s="498"/>
    </row>
    <row r="40" spans="2:19" ht="21.6" customHeight="1">
      <c r="B40" s="179"/>
      <c r="C40" s="179"/>
      <c r="D40" s="179"/>
      <c r="E40" s="179"/>
      <c r="F40" s="179"/>
      <c r="G40" s="179"/>
      <c r="H40" s="179"/>
      <c r="I40" s="179"/>
      <c r="J40" s="179"/>
      <c r="K40" s="179"/>
      <c r="L40" s="687"/>
      <c r="M40" s="687"/>
      <c r="N40" s="687"/>
      <c r="O40" s="528"/>
      <c r="P40" s="474"/>
      <c r="Q40" s="284"/>
      <c r="R40" s="498"/>
      <c r="S40" s="498"/>
    </row>
    <row r="41" spans="2:19" ht="21.6" customHeight="1">
      <c r="B41" s="179"/>
      <c r="C41" s="179"/>
      <c r="D41" s="179"/>
      <c r="E41" s="179"/>
      <c r="F41" s="179"/>
      <c r="G41" s="179"/>
      <c r="H41" s="179"/>
      <c r="I41" s="179"/>
      <c r="J41" s="179"/>
      <c r="K41" s="179"/>
      <c r="L41" s="687"/>
      <c r="M41" s="687"/>
      <c r="N41" s="687"/>
      <c r="O41" s="528"/>
      <c r="P41" s="474"/>
      <c r="Q41" s="500"/>
      <c r="R41" s="498"/>
      <c r="S41" s="498"/>
    </row>
    <row r="42" spans="2:19" ht="21.6" customHeight="1">
      <c r="B42" s="179"/>
      <c r="C42" s="179"/>
      <c r="D42" s="179"/>
      <c r="E42" s="179"/>
      <c r="F42" s="179"/>
      <c r="G42" s="179"/>
      <c r="H42" s="179"/>
      <c r="I42" s="179"/>
      <c r="J42" s="179"/>
      <c r="K42" s="179"/>
      <c r="L42" s="687"/>
      <c r="M42" s="687"/>
      <c r="N42" s="687"/>
      <c r="O42" s="528"/>
      <c r="P42" s="474"/>
      <c r="Q42" s="283"/>
      <c r="R42" s="498"/>
      <c r="S42" s="498"/>
    </row>
    <row r="43" spans="2:19" ht="21.6" customHeight="1">
      <c r="B43" s="139"/>
      <c r="C43" s="139"/>
      <c r="D43" s="139"/>
      <c r="E43" s="139"/>
      <c r="F43" s="139"/>
      <c r="G43" s="139"/>
      <c r="H43" s="139"/>
      <c r="I43" s="139"/>
      <c r="J43" s="139"/>
      <c r="K43" s="139"/>
      <c r="L43" s="479"/>
      <c r="M43" s="527"/>
      <c r="N43" s="527"/>
      <c r="O43" s="528"/>
      <c r="P43" s="474"/>
      <c r="Q43" s="284"/>
      <c r="R43" s="498"/>
      <c r="S43" s="498"/>
    </row>
    <row r="44" spans="2:19" ht="21.6" customHeight="1">
      <c r="B44" s="139"/>
      <c r="C44" s="139"/>
      <c r="D44" s="139"/>
      <c r="E44" s="139"/>
      <c r="F44" s="139"/>
      <c r="G44" s="139"/>
      <c r="H44" s="139"/>
      <c r="I44" s="139"/>
      <c r="J44" s="139"/>
      <c r="K44" s="139"/>
      <c r="L44" s="479"/>
      <c r="M44" s="527"/>
      <c r="N44" s="527"/>
      <c r="O44" s="528"/>
      <c r="P44" s="474"/>
      <c r="Q44" s="500"/>
      <c r="R44" s="498"/>
      <c r="S44" s="498"/>
    </row>
    <row r="45" spans="2:19" ht="32.4">
      <c r="B45" s="688" t="s">
        <v>188</v>
      </c>
      <c r="C45" s="688"/>
      <c r="D45" s="688"/>
      <c r="E45" s="688"/>
      <c r="F45" s="688"/>
      <c r="G45" s="688"/>
      <c r="H45" s="688"/>
      <c r="I45" s="150"/>
      <c r="J45" s="149"/>
      <c r="K45" s="139"/>
      <c r="L45" s="139"/>
      <c r="M45" s="139"/>
      <c r="N45" s="139"/>
      <c r="O45" s="139"/>
      <c r="Q45" s="284"/>
    </row>
    <row r="46" spans="2:19" ht="18">
      <c r="B46" s="180" t="s">
        <v>140</v>
      </c>
      <c r="C46" s="139"/>
      <c r="D46" s="139"/>
      <c r="E46" s="139"/>
      <c r="F46" s="139"/>
      <c r="G46" s="139"/>
      <c r="H46" s="139"/>
      <c r="I46" s="139"/>
      <c r="J46" s="139"/>
      <c r="K46" s="139"/>
      <c r="L46" s="139"/>
      <c r="M46" s="139"/>
      <c r="N46" s="139"/>
      <c r="O46" s="139"/>
      <c r="P46" s="283"/>
      <c r="Q46" s="500"/>
    </row>
    <row r="47" spans="2:19" ht="18">
      <c r="B47" s="689" t="s">
        <v>141</v>
      </c>
      <c r="C47" s="689"/>
      <c r="D47" s="689"/>
      <c r="E47" s="689"/>
      <c r="F47" s="689"/>
      <c r="G47" s="689"/>
      <c r="H47" s="689"/>
      <c r="I47" s="689"/>
      <c r="J47" s="689"/>
      <c r="K47" s="689"/>
      <c r="L47" s="689"/>
      <c r="M47" s="689"/>
      <c r="N47" s="139"/>
      <c r="O47" s="139"/>
      <c r="P47" s="284"/>
    </row>
    <row r="48" spans="2:19" ht="18">
      <c r="B48" s="690" t="s">
        <v>142</v>
      </c>
      <c r="C48" s="690"/>
      <c r="D48" s="690"/>
      <c r="E48" s="690"/>
      <c r="F48" s="690"/>
      <c r="G48" s="690"/>
      <c r="H48" s="690"/>
      <c r="I48" s="690"/>
      <c r="J48" s="690"/>
      <c r="K48" s="690"/>
      <c r="L48" s="690"/>
      <c r="M48" s="690"/>
      <c r="N48" s="139"/>
      <c r="O48" s="139"/>
      <c r="P48" s="284"/>
    </row>
    <row r="49" spans="2:16" ht="22.5" customHeight="1">
      <c r="B49" s="695" t="s">
        <v>203</v>
      </c>
      <c r="C49" s="696"/>
      <c r="D49" s="696"/>
      <c r="E49" s="696"/>
      <c r="F49" s="696"/>
      <c r="G49" s="696"/>
      <c r="H49" s="696"/>
      <c r="I49" s="696"/>
      <c r="J49" s="696"/>
      <c r="K49" s="696"/>
      <c r="L49" s="696"/>
      <c r="M49" s="697"/>
      <c r="N49" s="691" t="s">
        <v>189</v>
      </c>
      <c r="O49" s="139"/>
      <c r="P49" s="283"/>
    </row>
    <row r="50" spans="2:16" ht="22.5" customHeight="1">
      <c r="B50" s="214" t="s">
        <v>209</v>
      </c>
      <c r="C50" s="212"/>
      <c r="D50" s="212"/>
      <c r="E50" s="212"/>
      <c r="F50" s="212"/>
      <c r="G50" s="212"/>
      <c r="H50" s="212"/>
      <c r="I50" s="212"/>
      <c r="J50" s="212"/>
      <c r="K50" s="212"/>
      <c r="L50" s="212"/>
      <c r="M50" s="213"/>
      <c r="N50" s="691"/>
      <c r="O50" s="139"/>
      <c r="P50" s="284"/>
    </row>
    <row r="51" spans="2:16" ht="18">
      <c r="B51" s="689" t="s">
        <v>199</v>
      </c>
      <c r="C51" s="689"/>
      <c r="D51" s="689"/>
      <c r="E51" s="689"/>
      <c r="F51" s="689"/>
      <c r="G51" s="689"/>
      <c r="H51" s="689"/>
      <c r="I51" s="689"/>
      <c r="J51" s="689"/>
      <c r="K51" s="689"/>
      <c r="L51" s="689"/>
      <c r="M51" s="689"/>
      <c r="N51" s="691"/>
      <c r="O51" s="139"/>
      <c r="P51" s="284"/>
    </row>
    <row r="52" spans="2:16" ht="18">
      <c r="B52" s="690" t="s">
        <v>200</v>
      </c>
      <c r="C52" s="690"/>
      <c r="D52" s="690"/>
      <c r="E52" s="690"/>
      <c r="F52" s="690"/>
      <c r="G52" s="690"/>
      <c r="H52" s="690"/>
      <c r="I52" s="690"/>
      <c r="J52" s="690"/>
      <c r="K52" s="690"/>
      <c r="L52" s="690"/>
      <c r="M52" s="690"/>
      <c r="N52" s="691"/>
      <c r="O52" s="139"/>
      <c r="P52" s="283"/>
    </row>
    <row r="53" spans="2:16" ht="18">
      <c r="B53" s="689" t="s">
        <v>201</v>
      </c>
      <c r="C53" s="689"/>
      <c r="D53" s="689"/>
      <c r="E53" s="689"/>
      <c r="F53" s="689"/>
      <c r="G53" s="689"/>
      <c r="H53" s="689"/>
      <c r="I53" s="689"/>
      <c r="J53" s="689"/>
      <c r="K53" s="689"/>
      <c r="L53" s="689"/>
      <c r="M53" s="689"/>
      <c r="N53" s="691"/>
      <c r="O53" s="139"/>
      <c r="P53" s="284"/>
    </row>
    <row r="54" spans="2:16" ht="18">
      <c r="B54" s="689" t="s">
        <v>202</v>
      </c>
      <c r="C54" s="689"/>
      <c r="D54" s="689"/>
      <c r="E54" s="689"/>
      <c r="F54" s="689"/>
      <c r="G54" s="689"/>
      <c r="H54" s="689"/>
      <c r="I54" s="689"/>
      <c r="J54" s="689"/>
      <c r="K54" s="689"/>
      <c r="L54" s="689"/>
      <c r="M54" s="689"/>
      <c r="N54" s="691"/>
      <c r="O54" s="139"/>
      <c r="P54" s="284"/>
    </row>
    <row r="55" spans="2:16" ht="18">
      <c r="B55" s="152"/>
      <c r="M55" s="139"/>
      <c r="N55" s="691"/>
      <c r="O55" s="139"/>
      <c r="P55" s="283"/>
    </row>
    <row r="56" spans="2:16" ht="17.25" customHeight="1">
      <c r="B56" s="692" t="s">
        <v>143</v>
      </c>
      <c r="C56" s="693"/>
      <c r="D56" s="693"/>
      <c r="E56" s="693"/>
      <c r="F56" s="693"/>
      <c r="G56" s="693"/>
      <c r="H56" s="693"/>
      <c r="I56" s="693"/>
      <c r="J56" s="693"/>
      <c r="K56" s="693"/>
      <c r="L56" s="693"/>
      <c r="M56" s="694"/>
      <c r="N56" s="691"/>
      <c r="O56" s="139"/>
      <c r="P56" s="284"/>
    </row>
    <row r="57" spans="2:16" ht="17.25" customHeight="1">
      <c r="B57" s="692" t="s">
        <v>144</v>
      </c>
      <c r="C57" s="693"/>
      <c r="D57" s="693"/>
      <c r="E57" s="693"/>
      <c r="F57" s="693"/>
      <c r="G57" s="693"/>
      <c r="H57" s="693"/>
      <c r="I57" s="693"/>
      <c r="J57" s="693"/>
      <c r="K57" s="693"/>
      <c r="L57" s="693"/>
      <c r="M57" s="694"/>
      <c r="N57" s="691"/>
      <c r="O57" s="139"/>
      <c r="P57" s="284"/>
    </row>
    <row r="58" spans="2:16" ht="17.25" customHeight="1">
      <c r="B58" s="692" t="s">
        <v>145</v>
      </c>
      <c r="C58" s="693"/>
      <c r="D58" s="693"/>
      <c r="E58" s="693"/>
      <c r="F58" s="693"/>
      <c r="G58" s="693"/>
      <c r="H58" s="693"/>
      <c r="I58" s="693"/>
      <c r="J58" s="693"/>
      <c r="K58" s="693"/>
      <c r="L58" s="693"/>
      <c r="M58" s="694"/>
      <c r="N58" s="691"/>
      <c r="O58" s="139"/>
      <c r="P58" s="283"/>
    </row>
    <row r="59" spans="2:16" ht="18">
      <c r="B59" s="692" t="s">
        <v>146</v>
      </c>
      <c r="C59" s="693"/>
      <c r="D59" s="693"/>
      <c r="E59" s="693"/>
      <c r="F59" s="693"/>
      <c r="G59" s="693"/>
      <c r="H59" s="693"/>
      <c r="I59" s="693"/>
      <c r="J59" s="693"/>
      <c r="K59" s="693"/>
      <c r="L59" s="693"/>
      <c r="M59" s="694"/>
      <c r="N59" s="691"/>
      <c r="O59" s="139"/>
      <c r="P59" s="284"/>
    </row>
    <row r="60" spans="2:16" ht="18">
      <c r="B60" s="692" t="s">
        <v>147</v>
      </c>
      <c r="C60" s="693"/>
      <c r="D60" s="693"/>
      <c r="E60" s="693"/>
      <c r="F60" s="693"/>
      <c r="G60" s="693"/>
      <c r="H60" s="693"/>
      <c r="I60" s="693"/>
      <c r="J60" s="693"/>
      <c r="K60" s="693"/>
      <c r="L60" s="693"/>
      <c r="M60" s="694"/>
      <c r="N60" s="691"/>
      <c r="O60" s="139"/>
      <c r="P60" s="284"/>
    </row>
    <row r="61" spans="2:16" ht="18">
      <c r="B61" s="698" t="s">
        <v>148</v>
      </c>
      <c r="C61" s="699"/>
      <c r="D61" s="699"/>
      <c r="E61" s="699"/>
      <c r="F61" s="699"/>
      <c r="G61" s="699"/>
      <c r="H61" s="699"/>
      <c r="I61" s="699"/>
      <c r="J61" s="699"/>
      <c r="K61" s="699"/>
      <c r="L61" s="699"/>
      <c r="M61" s="700"/>
      <c r="N61" s="139"/>
      <c r="O61" s="139"/>
      <c r="P61" s="283"/>
    </row>
    <row r="62" spans="2:16" ht="18">
      <c r="B62" s="701" t="s">
        <v>149</v>
      </c>
      <c r="C62" s="702"/>
      <c r="D62" s="702"/>
      <c r="E62" s="702"/>
      <c r="F62" s="702"/>
      <c r="G62" s="702"/>
      <c r="H62" s="702"/>
      <c r="I62" s="702"/>
      <c r="J62" s="702"/>
      <c r="K62" s="702"/>
      <c r="L62" s="702"/>
      <c r="M62" s="703"/>
      <c r="N62" s="139"/>
      <c r="O62" s="139"/>
      <c r="P62" s="284"/>
    </row>
    <row r="63" spans="2:16" ht="18">
      <c r="B63" s="692" t="s">
        <v>207</v>
      </c>
      <c r="C63" s="693"/>
      <c r="D63" s="693"/>
      <c r="E63" s="693"/>
      <c r="F63" s="693"/>
      <c r="G63" s="693"/>
      <c r="H63" s="693"/>
      <c r="I63" s="693"/>
      <c r="J63" s="693"/>
      <c r="K63" s="693"/>
      <c r="L63" s="693"/>
      <c r="M63" s="694"/>
      <c r="N63" s="139"/>
      <c r="O63" s="139"/>
      <c r="P63" s="284"/>
    </row>
    <row r="64" spans="2:16" ht="18">
      <c r="B64" s="152"/>
      <c r="M64" s="139"/>
      <c r="N64" s="139"/>
      <c r="O64" s="139"/>
      <c r="P64" s="283"/>
    </row>
    <row r="65" spans="1:16" ht="18.600000000000001" thickBot="1">
      <c r="B65" s="152"/>
      <c r="M65" s="139"/>
      <c r="N65" s="139"/>
      <c r="O65" s="139"/>
      <c r="P65" s="284"/>
    </row>
    <row r="66" spans="1:16" ht="20.25" customHeight="1">
      <c r="B66" s="704" t="s">
        <v>150</v>
      </c>
      <c r="C66" s="704" t="s">
        <v>151</v>
      </c>
      <c r="D66" s="704" t="s">
        <v>152</v>
      </c>
      <c r="E66" s="704" t="s">
        <v>153</v>
      </c>
      <c r="F66" s="153" t="s">
        <v>154</v>
      </c>
      <c r="G66" s="173" t="s">
        <v>215</v>
      </c>
      <c r="H66" s="706" t="s">
        <v>214</v>
      </c>
      <c r="I66" s="706" t="s">
        <v>156</v>
      </c>
      <c r="J66" s="706" t="s">
        <v>157</v>
      </c>
      <c r="K66" s="706" t="s">
        <v>190</v>
      </c>
      <c r="L66" s="704" t="s">
        <v>158</v>
      </c>
      <c r="M66" s="704" t="s">
        <v>210</v>
      </c>
      <c r="N66" s="139"/>
      <c r="O66" s="139"/>
      <c r="P66" s="284"/>
    </row>
    <row r="67" spans="1:16" ht="18.600000000000001" thickBot="1">
      <c r="B67" s="705"/>
      <c r="C67" s="705"/>
      <c r="D67" s="705"/>
      <c r="E67" s="705"/>
      <c r="F67" s="154" t="s">
        <v>155</v>
      </c>
      <c r="G67" s="174"/>
      <c r="H67" s="707"/>
      <c r="I67" s="707"/>
      <c r="J67" s="707"/>
      <c r="K67" s="707"/>
      <c r="L67" s="705"/>
      <c r="M67" s="705"/>
      <c r="N67" s="139"/>
      <c r="O67" s="139"/>
      <c r="P67" s="284"/>
    </row>
    <row r="68" spans="1:16" ht="18.600000000000001" thickBot="1">
      <c r="B68" s="155">
        <v>1</v>
      </c>
      <c r="C68" s="156" t="s">
        <v>159</v>
      </c>
      <c r="D68" s="157"/>
      <c r="E68" s="157"/>
      <c r="F68" s="157"/>
      <c r="G68" s="175"/>
      <c r="H68" s="157"/>
      <c r="I68" s="157"/>
      <c r="J68" s="157"/>
      <c r="K68" s="158" t="s">
        <v>159</v>
      </c>
      <c r="L68" s="157"/>
      <c r="M68" s="157"/>
      <c r="N68" s="139"/>
      <c r="O68" s="139"/>
      <c r="P68" s="284"/>
    </row>
    <row r="69" spans="1:16" ht="18.600000000000001" thickBot="1">
      <c r="A69" s="167" t="s">
        <v>29</v>
      </c>
      <c r="B69" s="168">
        <v>2</v>
      </c>
      <c r="C69" s="169" t="s">
        <v>159</v>
      </c>
      <c r="D69" s="170" t="s">
        <v>159</v>
      </c>
      <c r="E69" s="170" t="s">
        <v>159</v>
      </c>
      <c r="F69" s="170" t="s">
        <v>191</v>
      </c>
      <c r="G69" s="175"/>
      <c r="H69" s="157"/>
      <c r="I69" s="157"/>
      <c r="J69" s="170" t="s">
        <v>192</v>
      </c>
      <c r="K69" s="170" t="s">
        <v>159</v>
      </c>
      <c r="L69" s="157"/>
      <c r="M69" s="157"/>
      <c r="N69" s="139" t="s">
        <v>193</v>
      </c>
      <c r="O69" s="139"/>
      <c r="P69" s="283"/>
    </row>
    <row r="70" spans="1:16" ht="18.600000000000001" thickBot="1">
      <c r="A70" s="167" t="s">
        <v>21</v>
      </c>
      <c r="B70" s="168">
        <v>3</v>
      </c>
      <c r="C70" s="169" t="s">
        <v>159</v>
      </c>
      <c r="D70" s="170" t="s">
        <v>159</v>
      </c>
      <c r="E70" s="170" t="s">
        <v>159</v>
      </c>
      <c r="F70" s="170" t="s">
        <v>159</v>
      </c>
      <c r="G70" s="175"/>
      <c r="H70" s="157"/>
      <c r="I70" s="157"/>
      <c r="J70" s="170" t="s">
        <v>159</v>
      </c>
      <c r="K70" s="170" t="s">
        <v>159</v>
      </c>
      <c r="L70" s="170" t="s">
        <v>159</v>
      </c>
      <c r="M70" s="157"/>
      <c r="N70" s="139"/>
      <c r="O70" s="139"/>
      <c r="P70" s="284"/>
    </row>
    <row r="71" spans="1:16" ht="18.600000000000001" thickBot="1">
      <c r="A71" s="167" t="s">
        <v>194</v>
      </c>
      <c r="B71" s="164">
        <v>4</v>
      </c>
      <c r="C71" s="165" t="s">
        <v>159</v>
      </c>
      <c r="D71" s="166" t="s">
        <v>159</v>
      </c>
      <c r="E71" s="166" t="s">
        <v>159</v>
      </c>
      <c r="F71" s="166" t="s">
        <v>159</v>
      </c>
      <c r="G71" s="166" t="s">
        <v>159</v>
      </c>
      <c r="H71" s="166" t="s">
        <v>159</v>
      </c>
      <c r="I71" s="157" t="s">
        <v>212</v>
      </c>
      <c r="J71" s="166" t="s">
        <v>159</v>
      </c>
      <c r="K71" s="166" t="s">
        <v>159</v>
      </c>
      <c r="L71" s="166" t="s">
        <v>159</v>
      </c>
      <c r="M71" s="166" t="s">
        <v>159</v>
      </c>
      <c r="N71" s="185" t="s">
        <v>211</v>
      </c>
      <c r="O71" s="139"/>
      <c r="P71" s="284"/>
    </row>
    <row r="72" spans="1:16" ht="18.600000000000001" thickBot="1">
      <c r="A72" s="167"/>
      <c r="B72" s="168">
        <v>5</v>
      </c>
      <c r="C72" s="169" t="s">
        <v>159</v>
      </c>
      <c r="D72" s="170" t="s">
        <v>159</v>
      </c>
      <c r="E72" s="170" t="s">
        <v>159</v>
      </c>
      <c r="F72" s="170" t="s">
        <v>159</v>
      </c>
      <c r="G72" s="170" t="s">
        <v>159</v>
      </c>
      <c r="H72" s="170" t="s">
        <v>159</v>
      </c>
      <c r="I72" s="170" t="s">
        <v>159</v>
      </c>
      <c r="J72" s="170" t="s">
        <v>159</v>
      </c>
      <c r="K72" s="170" t="s">
        <v>159</v>
      </c>
      <c r="L72" s="170" t="s">
        <v>159</v>
      </c>
      <c r="M72" s="170" t="s">
        <v>159</v>
      </c>
      <c r="N72" s="139"/>
      <c r="O72" s="139"/>
    </row>
    <row r="73" spans="1:16" ht="18.600000000000001" thickBot="1">
      <c r="B73" s="155">
        <v>6</v>
      </c>
      <c r="C73" s="156" t="s">
        <v>159</v>
      </c>
      <c r="D73" s="158" t="s">
        <v>159</v>
      </c>
      <c r="E73" s="158" t="s">
        <v>159</v>
      </c>
      <c r="F73" s="158" t="s">
        <v>159</v>
      </c>
      <c r="G73" s="158" t="s">
        <v>159</v>
      </c>
      <c r="H73" s="158" t="s">
        <v>159</v>
      </c>
      <c r="I73" s="158" t="s">
        <v>159</v>
      </c>
      <c r="J73" s="158" t="s">
        <v>159</v>
      </c>
      <c r="K73" s="158" t="s">
        <v>159</v>
      </c>
      <c r="L73" s="158" t="s">
        <v>159</v>
      </c>
      <c r="M73" s="158" t="s">
        <v>159</v>
      </c>
      <c r="N73" s="139"/>
      <c r="O73" s="139"/>
    </row>
    <row r="74" spans="1:16" ht="18.600000000000001" thickBot="1">
      <c r="B74" s="155">
        <v>7</v>
      </c>
      <c r="C74" s="156" t="s">
        <v>159</v>
      </c>
      <c r="D74" s="158" t="s">
        <v>159</v>
      </c>
      <c r="E74" s="158" t="s">
        <v>159</v>
      </c>
      <c r="F74" s="158" t="s">
        <v>159</v>
      </c>
      <c r="G74" s="158" t="s">
        <v>159</v>
      </c>
      <c r="H74" s="158" t="s">
        <v>159</v>
      </c>
      <c r="I74" s="158" t="s">
        <v>159</v>
      </c>
      <c r="J74" s="158" t="s">
        <v>159</v>
      </c>
      <c r="K74" s="158" t="s">
        <v>159</v>
      </c>
      <c r="L74" s="158" t="s">
        <v>159</v>
      </c>
      <c r="M74" s="158" t="s">
        <v>159</v>
      </c>
      <c r="N74" s="139"/>
      <c r="O74" s="139"/>
    </row>
    <row r="75" spans="1:16">
      <c r="N75" s="139"/>
      <c r="O75" s="139"/>
    </row>
    <row r="76" spans="1:16">
      <c r="I76" s="185" t="s">
        <v>213</v>
      </c>
      <c r="N76" s="139"/>
      <c r="O76" s="139"/>
    </row>
    <row r="77" spans="1:16">
      <c r="N77" s="139"/>
      <c r="O77" s="139"/>
    </row>
  </sheetData>
  <mergeCells count="39">
    <mergeCell ref="D29:E29"/>
    <mergeCell ref="M14:M15"/>
    <mergeCell ref="M28:N30"/>
    <mergeCell ref="B3:N3"/>
    <mergeCell ref="C8:L8"/>
    <mergeCell ref="C9:L9"/>
    <mergeCell ref="D12:E28"/>
    <mergeCell ref="M13:N13"/>
    <mergeCell ref="B5:N5"/>
    <mergeCell ref="B7:N7"/>
    <mergeCell ref="B6:N6"/>
    <mergeCell ref="B61:M61"/>
    <mergeCell ref="B62:M62"/>
    <mergeCell ref="B63:M63"/>
    <mergeCell ref="B66:B67"/>
    <mergeCell ref="C66:C67"/>
    <mergeCell ref="D66:D67"/>
    <mergeCell ref="E66:E67"/>
    <mergeCell ref="H66:H67"/>
    <mergeCell ref="I66:I67"/>
    <mergeCell ref="J66:J67"/>
    <mergeCell ref="K66:K67"/>
    <mergeCell ref="L66:L67"/>
    <mergeCell ref="M66:M67"/>
    <mergeCell ref="B53:M53"/>
    <mergeCell ref="N49:N60"/>
    <mergeCell ref="B51:M51"/>
    <mergeCell ref="B58:M58"/>
    <mergeCell ref="B59:M59"/>
    <mergeCell ref="B60:M60"/>
    <mergeCell ref="B49:M49"/>
    <mergeCell ref="B54:M54"/>
    <mergeCell ref="B56:M56"/>
    <mergeCell ref="B57:M57"/>
    <mergeCell ref="L32:N42"/>
    <mergeCell ref="B45:H45"/>
    <mergeCell ref="B47:M47"/>
    <mergeCell ref="B48:M48"/>
    <mergeCell ref="B52:M52"/>
  </mergeCells>
  <phoneticPr fontId="106"/>
  <hyperlinks>
    <hyperlink ref="C9" r:id="rId1" location="/bda7594740fd40299423467b48e9ecf6" xr:uid="{4EEFA40F-6E32-47D8-85D5-18F9796AA839}"/>
  </hyperlinks>
  <pageMargins left="0.75" right="0.75" top="1" bottom="1" header="0.51200000000000001" footer="0.51200000000000001"/>
  <pageSetup paperSize="9" orientation="portrait" r:id="rId2"/>
  <headerFooter alignWithMargins="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D38"/>
  <sheetViews>
    <sheetView showGridLines="0" zoomScale="80" zoomScaleNormal="80" zoomScaleSheetLayoutView="79" workbookViewId="0">
      <selection activeCell="A52" sqref="A52"/>
    </sheetView>
  </sheetViews>
  <sheetFormatPr defaultColWidth="9" defaultRowHeight="19.2"/>
  <cols>
    <col min="1" max="1" width="193.44140625" style="494" customWidth="1"/>
    <col min="2" max="2" width="11.21875" style="492" customWidth="1"/>
    <col min="3" max="3" width="27.44140625" style="492" customWidth="1"/>
    <col min="4" max="4" width="17.88671875" style="493" customWidth="1"/>
    <col min="5" max="16384" width="9" style="6"/>
  </cols>
  <sheetData>
    <row r="1" spans="1:4" s="55" customFormat="1" ht="44.25" customHeight="1" thickBot="1">
      <c r="A1" s="291" t="s">
        <v>300</v>
      </c>
      <c r="B1" s="292" t="s">
        <v>0</v>
      </c>
      <c r="C1" s="293" t="s">
        <v>1</v>
      </c>
      <c r="D1" s="490" t="s">
        <v>2</v>
      </c>
    </row>
    <row r="2" spans="1:4" s="186" customFormat="1" ht="44.25" customHeight="1">
      <c r="A2" s="272" t="s">
        <v>364</v>
      </c>
      <c r="B2" s="757" t="s">
        <v>365</v>
      </c>
      <c r="C2" s="730" t="s">
        <v>368</v>
      </c>
      <c r="D2" s="733">
        <v>44765</v>
      </c>
    </row>
    <row r="3" spans="1:4" s="186" customFormat="1" ht="116.4" customHeight="1">
      <c r="A3" s="838" t="s">
        <v>366</v>
      </c>
      <c r="B3" s="725"/>
      <c r="C3" s="731"/>
      <c r="D3" s="734"/>
    </row>
    <row r="4" spans="1:4" s="186" customFormat="1" ht="36.6" customHeight="1" thickBot="1">
      <c r="A4" s="273" t="s">
        <v>367</v>
      </c>
      <c r="B4" s="726"/>
      <c r="C4" s="732"/>
      <c r="D4" s="735"/>
    </row>
    <row r="5" spans="1:4" s="186" customFormat="1" ht="54.6" customHeight="1" thickBot="1">
      <c r="A5" s="272" t="s">
        <v>369</v>
      </c>
      <c r="B5" s="261"/>
      <c r="C5" s="730" t="s">
        <v>372</v>
      </c>
      <c r="D5" s="736">
        <v>44764</v>
      </c>
    </row>
    <row r="6" spans="1:4" s="186" customFormat="1" ht="354" customHeight="1" thickBot="1">
      <c r="A6" s="838" t="s">
        <v>370</v>
      </c>
      <c r="B6" s="575" t="s">
        <v>373</v>
      </c>
      <c r="C6" s="731"/>
      <c r="D6" s="737"/>
    </row>
    <row r="7" spans="1:4" s="186" customFormat="1" ht="34.950000000000003" customHeight="1" thickBot="1">
      <c r="A7" s="273" t="s">
        <v>371</v>
      </c>
      <c r="B7" s="263"/>
      <c r="C7" s="732"/>
      <c r="D7" s="737"/>
    </row>
    <row r="8" spans="1:4" s="186" customFormat="1" ht="43.8" customHeight="1" thickTop="1">
      <c r="A8" s="275" t="s">
        <v>374</v>
      </c>
      <c r="B8" s="727" t="s">
        <v>377</v>
      </c>
      <c r="C8" s="730" t="s">
        <v>378</v>
      </c>
      <c r="D8" s="733">
        <v>44762</v>
      </c>
    </row>
    <row r="9" spans="1:4" s="186" customFormat="1" ht="296.39999999999998" customHeight="1">
      <c r="A9" s="839" t="s">
        <v>375</v>
      </c>
      <c r="B9" s="728"/>
      <c r="C9" s="731"/>
      <c r="D9" s="734"/>
    </row>
    <row r="10" spans="1:4" s="186" customFormat="1" ht="34.950000000000003" customHeight="1" thickBot="1">
      <c r="A10" s="276" t="s">
        <v>376</v>
      </c>
      <c r="B10" s="729"/>
      <c r="C10" s="732"/>
      <c r="D10" s="735"/>
    </row>
    <row r="11" spans="1:4" s="186" customFormat="1" ht="44.25" customHeight="1" thickTop="1">
      <c r="A11" s="272" t="s">
        <v>379</v>
      </c>
      <c r="B11" s="261"/>
      <c r="C11" s="730" t="s">
        <v>368</v>
      </c>
      <c r="D11" s="733">
        <v>44764</v>
      </c>
    </row>
    <row r="12" spans="1:4" s="186" customFormat="1" ht="250.2" customHeight="1">
      <c r="A12" s="838" t="s">
        <v>380</v>
      </c>
      <c r="B12" s="262" t="s">
        <v>382</v>
      </c>
      <c r="C12" s="731"/>
      <c r="D12" s="734"/>
    </row>
    <row r="13" spans="1:4" s="186" customFormat="1" ht="35.4" customHeight="1" thickBot="1">
      <c r="A13" s="273" t="s">
        <v>381</v>
      </c>
      <c r="B13" s="263"/>
      <c r="C13" s="732"/>
      <c r="D13" s="735"/>
    </row>
    <row r="14" spans="1:4" s="186" customFormat="1" ht="44.25" customHeight="1" thickBot="1">
      <c r="A14" s="272" t="s">
        <v>383</v>
      </c>
      <c r="B14" s="261"/>
      <c r="C14" s="730" t="s">
        <v>387</v>
      </c>
      <c r="D14" s="736">
        <v>44763</v>
      </c>
    </row>
    <row r="15" spans="1:4" s="186" customFormat="1" ht="147" customHeight="1" thickBot="1">
      <c r="A15" s="838" t="s">
        <v>385</v>
      </c>
      <c r="B15" s="563" t="s">
        <v>384</v>
      </c>
      <c r="C15" s="731"/>
      <c r="D15" s="737"/>
    </row>
    <row r="16" spans="1:4" s="186" customFormat="1" ht="38.4" customHeight="1" thickBot="1">
      <c r="A16" s="273" t="s">
        <v>386</v>
      </c>
      <c r="B16" s="263"/>
      <c r="C16" s="732"/>
      <c r="D16" s="737"/>
    </row>
    <row r="17" spans="1:4" s="55" customFormat="1" ht="44.25" customHeight="1" thickBot="1">
      <c r="A17" s="542" t="s">
        <v>388</v>
      </c>
      <c r="B17" s="746" t="s">
        <v>391</v>
      </c>
      <c r="C17" s="740" t="s">
        <v>392</v>
      </c>
      <c r="D17" s="736">
        <v>44761</v>
      </c>
    </row>
    <row r="18" spans="1:4" s="55" customFormat="1" ht="121.2" customHeight="1" thickBot="1">
      <c r="A18" s="840" t="s">
        <v>389</v>
      </c>
      <c r="B18" s="747"/>
      <c r="C18" s="741"/>
      <c r="D18" s="737"/>
    </row>
    <row r="19" spans="1:4" s="55" customFormat="1" ht="46.2" customHeight="1" thickBot="1">
      <c r="A19" s="319" t="s">
        <v>390</v>
      </c>
      <c r="B19" s="748"/>
      <c r="C19" s="749"/>
      <c r="D19" s="737"/>
    </row>
    <row r="20" spans="1:4" s="186" customFormat="1" ht="52.2" customHeight="1" thickTop="1" thickBot="1">
      <c r="A20" s="272" t="s">
        <v>393</v>
      </c>
      <c r="B20" s="261"/>
      <c r="C20" s="730" t="s">
        <v>395</v>
      </c>
      <c r="D20" s="736">
        <v>44760</v>
      </c>
    </row>
    <row r="21" spans="1:4" s="186" customFormat="1" ht="147" customHeight="1" thickBot="1">
      <c r="A21" s="838" t="s">
        <v>394</v>
      </c>
      <c r="B21" s="262" t="s">
        <v>396</v>
      </c>
      <c r="C21" s="731"/>
      <c r="D21" s="737"/>
    </row>
    <row r="22" spans="1:4" s="186" customFormat="1" ht="45" customHeight="1" thickBot="1">
      <c r="A22" s="273" t="s">
        <v>397</v>
      </c>
      <c r="B22" s="263"/>
      <c r="C22" s="732"/>
      <c r="D22" s="737"/>
    </row>
    <row r="23" spans="1:4" s="186" customFormat="1" ht="48.6" hidden="1" customHeight="1" thickTop="1">
      <c r="A23" s="519"/>
      <c r="B23" s="724"/>
      <c r="C23" s="730"/>
      <c r="D23" s="743"/>
    </row>
    <row r="24" spans="1:4" s="186" customFormat="1" ht="155.4" hidden="1" customHeight="1">
      <c r="A24" s="277"/>
      <c r="B24" s="725"/>
      <c r="C24" s="731"/>
      <c r="D24" s="744"/>
    </row>
    <row r="25" spans="1:4" s="186" customFormat="1" ht="43.2" hidden="1" customHeight="1" thickBot="1">
      <c r="A25" s="502"/>
      <c r="B25" s="726"/>
      <c r="C25" s="732"/>
      <c r="D25" s="745"/>
    </row>
    <row r="26" spans="1:4" s="186" customFormat="1" ht="52.2" hidden="1" customHeight="1" thickTop="1" thickBot="1">
      <c r="A26" s="274"/>
      <c r="B26" s="746"/>
      <c r="C26" s="746"/>
      <c r="D26" s="736"/>
    </row>
    <row r="27" spans="1:4" s="186" customFormat="1" ht="191.4" hidden="1" customHeight="1" thickBot="1">
      <c r="A27" s="480"/>
      <c r="B27" s="747"/>
      <c r="C27" s="747"/>
      <c r="D27" s="737"/>
    </row>
    <row r="28" spans="1:4" s="186" customFormat="1" ht="43.2" hidden="1" customHeight="1" thickBot="1">
      <c r="A28" s="576"/>
      <c r="B28" s="748"/>
      <c r="C28" s="748"/>
      <c r="D28" s="737"/>
    </row>
    <row r="29" spans="1:4" s="186" customFormat="1" ht="48.6" hidden="1" customHeight="1" thickTop="1" thickBot="1">
      <c r="A29" s="275"/>
      <c r="B29" s="727"/>
      <c r="C29" s="740"/>
      <c r="D29" s="736"/>
    </row>
    <row r="30" spans="1:4" s="186" customFormat="1" ht="97.2" hidden="1" customHeight="1" thickBot="1">
      <c r="A30" s="722"/>
      <c r="B30" s="728"/>
      <c r="C30" s="741"/>
      <c r="D30" s="737"/>
    </row>
    <row r="31" spans="1:4" s="186" customFormat="1" ht="328.2" hidden="1" customHeight="1" thickBot="1">
      <c r="A31" s="723"/>
      <c r="B31" s="728"/>
      <c r="C31" s="741"/>
      <c r="D31" s="738"/>
    </row>
    <row r="32" spans="1:4" s="186" customFormat="1" ht="40.950000000000003" hidden="1" customHeight="1" thickBot="1">
      <c r="A32" s="543"/>
      <c r="B32" s="729"/>
      <c r="C32" s="742"/>
      <c r="D32" s="739"/>
    </row>
    <row r="33" spans="1:4" s="186" customFormat="1" ht="54.6" hidden="1" customHeight="1" thickTop="1">
      <c r="A33" s="200"/>
      <c r="B33" s="499"/>
      <c r="C33" s="752"/>
      <c r="D33" s="503"/>
    </row>
    <row r="34" spans="1:4" s="186" customFormat="1" ht="110.4" hidden="1" customHeight="1">
      <c r="A34" s="491"/>
      <c r="B34" s="750"/>
      <c r="C34" s="753"/>
      <c r="D34" s="504"/>
    </row>
    <row r="35" spans="1:4" s="186" customFormat="1" ht="37.950000000000003" hidden="1" customHeight="1" thickBot="1">
      <c r="A35" s="562"/>
      <c r="B35" s="755"/>
      <c r="C35" s="756"/>
      <c r="D35" s="505"/>
    </row>
    <row r="36" spans="1:4" s="186" customFormat="1" ht="37.950000000000003" hidden="1" customHeight="1">
      <c r="A36" s="200"/>
      <c r="B36" s="499"/>
      <c r="C36" s="752"/>
      <c r="D36" s="503"/>
    </row>
    <row r="37" spans="1:4" s="186" customFormat="1" ht="216" hidden="1" customHeight="1">
      <c r="A37" s="491"/>
      <c r="B37" s="750"/>
      <c r="C37" s="753"/>
      <c r="D37" s="504"/>
    </row>
    <row r="38" spans="1:4" s="186" customFormat="1" ht="37.950000000000003" hidden="1" customHeight="1" thickBot="1">
      <c r="A38" s="506"/>
      <c r="B38" s="751"/>
      <c r="C38" s="754"/>
      <c r="D38" s="507"/>
    </row>
  </sheetData>
  <mergeCells count="31">
    <mergeCell ref="C11:C13"/>
    <mergeCell ref="D11:D13"/>
    <mergeCell ref="B2:B4"/>
    <mergeCell ref="C2:C4"/>
    <mergeCell ref="D2:D4"/>
    <mergeCell ref="C5:C7"/>
    <mergeCell ref="D5:D7"/>
    <mergeCell ref="C20:C22"/>
    <mergeCell ref="D20:D22"/>
    <mergeCell ref="B37:B38"/>
    <mergeCell ref="C36:C38"/>
    <mergeCell ref="B34:B35"/>
    <mergeCell ref="C33:C35"/>
    <mergeCell ref="C23:C25"/>
    <mergeCell ref="B29:B32"/>
    <mergeCell ref="A30:A31"/>
    <mergeCell ref="B23:B25"/>
    <mergeCell ref="B8:B10"/>
    <mergeCell ref="C8:C10"/>
    <mergeCell ref="D8:D10"/>
    <mergeCell ref="C14:C16"/>
    <mergeCell ref="D14:D16"/>
    <mergeCell ref="D29:D32"/>
    <mergeCell ref="C29:C32"/>
    <mergeCell ref="D23:D25"/>
    <mergeCell ref="B17:B19"/>
    <mergeCell ref="C17:C19"/>
    <mergeCell ref="D17:D19"/>
    <mergeCell ref="B26:B28"/>
    <mergeCell ref="C26:C28"/>
    <mergeCell ref="D26:D28"/>
  </mergeCells>
  <phoneticPr fontId="16"/>
  <hyperlinks>
    <hyperlink ref="A4" r:id="rId1" xr:uid="{D7A09E4A-BE2D-4BFF-B885-9C792355DA41}"/>
    <hyperlink ref="A7" r:id="rId2" xr:uid="{BDA6AE67-25E6-40CC-813D-FDED6220BB25}"/>
    <hyperlink ref="A10" r:id="rId3" xr:uid="{251A47AA-80B2-4A88-8926-45BA6E568FC9}"/>
    <hyperlink ref="A13" r:id="rId4" xr:uid="{3F5701E6-76C4-4D3D-BE2F-4CC11AF0E1DD}"/>
    <hyperlink ref="A16" r:id="rId5" xr:uid="{51F1BB88-1CA2-4BC9-BA07-47514A9FBDC0}"/>
    <hyperlink ref="A19" r:id="rId6" xr:uid="{58326D15-7866-4AFA-9CAA-A63252461827}"/>
    <hyperlink ref="A22" r:id="rId7" xr:uid="{0759156B-43B6-4CC4-A040-D09DCEFE0E14}"/>
  </hyperlinks>
  <pageMargins left="0" right="0" top="0.19685039370078741" bottom="0.39370078740157483" header="0" footer="0.19685039370078741"/>
  <pageSetup paperSize="8" scale="28" orientation="portrait" horizontalDpi="300" verticalDpi="300" r:id="rId8"/>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C50"/>
  <sheetViews>
    <sheetView defaultGridColor="0" view="pageBreakPreview" colorId="56" zoomScale="83" zoomScaleNormal="66" zoomScaleSheetLayoutView="83" workbookViewId="0">
      <selection activeCell="A3" sqref="A3"/>
    </sheetView>
  </sheetViews>
  <sheetFormatPr defaultColWidth="9" defaultRowHeight="19.2"/>
  <cols>
    <col min="1" max="1" width="213.21875" style="537" customWidth="1"/>
    <col min="2" max="2" width="18" style="210" customWidth="1"/>
    <col min="3" max="3" width="20.109375" style="211" customWidth="1"/>
    <col min="4" max="16384" width="9" style="42"/>
  </cols>
  <sheetData>
    <row r="1" spans="1:3" ht="58.95" customHeight="1" thickBot="1">
      <c r="A1" s="41" t="s">
        <v>301</v>
      </c>
      <c r="B1" s="468" t="s">
        <v>24</v>
      </c>
      <c r="C1" s="469" t="s">
        <v>2</v>
      </c>
    </row>
    <row r="2" spans="1:3" ht="48" customHeight="1">
      <c r="A2" s="472" t="s">
        <v>398</v>
      </c>
      <c r="B2" s="261"/>
      <c r="C2" s="758">
        <v>44763</v>
      </c>
    </row>
    <row r="3" spans="1:3" ht="253.8" customHeight="1">
      <c r="A3" s="841" t="s">
        <v>419</v>
      </c>
      <c r="B3" s="262" t="s">
        <v>431</v>
      </c>
      <c r="C3" s="759"/>
    </row>
    <row r="4" spans="1:3" ht="37.200000000000003" customHeight="1" thickBot="1">
      <c r="A4" s="550" t="s">
        <v>409</v>
      </c>
      <c r="B4" s="262"/>
      <c r="C4" s="760"/>
    </row>
    <row r="5" spans="1:3" ht="48" customHeight="1">
      <c r="A5" s="472" t="s">
        <v>399</v>
      </c>
      <c r="B5" s="724" t="s">
        <v>431</v>
      </c>
      <c r="C5" s="758">
        <v>44763</v>
      </c>
    </row>
    <row r="6" spans="1:3" s="551" customFormat="1" ht="331.8" customHeight="1" thickBot="1">
      <c r="A6" s="842" t="s">
        <v>420</v>
      </c>
      <c r="B6" s="726"/>
      <c r="C6" s="760"/>
    </row>
    <row r="7" spans="1:3" s="551" customFormat="1" ht="38.4" customHeight="1" thickBot="1">
      <c r="A7" s="552" t="s">
        <v>410</v>
      </c>
      <c r="B7" s="578"/>
      <c r="C7" s="553" t="s">
        <v>269</v>
      </c>
    </row>
    <row r="8" spans="1:3" ht="48" customHeight="1">
      <c r="A8" s="472" t="s">
        <v>400</v>
      </c>
      <c r="B8" s="261"/>
      <c r="C8" s="547" t="s">
        <v>269</v>
      </c>
    </row>
    <row r="9" spans="1:3" ht="352.2" customHeight="1">
      <c r="A9" s="843" t="s">
        <v>421</v>
      </c>
      <c r="B9" s="575" t="s">
        <v>432</v>
      </c>
      <c r="C9" s="470">
        <v>44763</v>
      </c>
    </row>
    <row r="10" spans="1:3" ht="39.75" customHeight="1" thickBot="1">
      <c r="A10" s="220" t="s">
        <v>411</v>
      </c>
      <c r="B10" s="263"/>
      <c r="C10" s="549"/>
    </row>
    <row r="11" spans="1:3" ht="45.6" customHeight="1">
      <c r="A11" s="472" t="s">
        <v>401</v>
      </c>
      <c r="B11" s="261"/>
      <c r="C11" s="547"/>
    </row>
    <row r="12" spans="1:3" ht="409.2" customHeight="1">
      <c r="A12" s="844" t="s">
        <v>422</v>
      </c>
      <c r="B12" s="262" t="s">
        <v>433</v>
      </c>
      <c r="C12" s="548">
        <v>44762</v>
      </c>
    </row>
    <row r="13" spans="1:3" ht="37.799999999999997" customHeight="1" thickBot="1">
      <c r="A13" s="540" t="s">
        <v>412</v>
      </c>
      <c r="B13" s="263"/>
      <c r="C13" s="549"/>
    </row>
    <row r="14" spans="1:3" ht="42" customHeight="1">
      <c r="A14" s="472" t="s">
        <v>402</v>
      </c>
      <c r="B14" s="261"/>
      <c r="C14" s="547"/>
    </row>
    <row r="15" spans="1:3" ht="299.39999999999998" customHeight="1" thickBot="1">
      <c r="A15" s="841" t="s">
        <v>423</v>
      </c>
      <c r="B15" s="471" t="s">
        <v>434</v>
      </c>
      <c r="C15" s="548">
        <v>44762</v>
      </c>
    </row>
    <row r="16" spans="1:3" ht="36" customHeight="1" thickBot="1">
      <c r="A16" s="540" t="s">
        <v>413</v>
      </c>
      <c r="B16" s="471"/>
      <c r="C16" s="549"/>
    </row>
    <row r="17" spans="1:3" ht="52.2" customHeight="1">
      <c r="A17" s="187" t="s">
        <v>403</v>
      </c>
      <c r="B17" s="202"/>
      <c r="C17" s="203"/>
    </row>
    <row r="18" spans="1:3" ht="249.6" customHeight="1">
      <c r="A18" s="841" t="s">
        <v>424</v>
      </c>
      <c r="B18" s="207" t="s">
        <v>435</v>
      </c>
      <c r="C18" s="204">
        <v>44762</v>
      </c>
    </row>
    <row r="19" spans="1:3" ht="36" customHeight="1" thickBot="1">
      <c r="A19" s="540" t="s">
        <v>414</v>
      </c>
      <c r="B19" s="205"/>
      <c r="C19" s="206"/>
    </row>
    <row r="20" spans="1:3" ht="50.4" customHeight="1">
      <c r="A20" s="520" t="s">
        <v>404</v>
      </c>
      <c r="B20" s="207"/>
      <c r="C20" s="204"/>
    </row>
    <row r="21" spans="1:3" ht="334.8" customHeight="1">
      <c r="A21" s="841" t="s">
        <v>425</v>
      </c>
      <c r="B21" s="207" t="s">
        <v>434</v>
      </c>
      <c r="C21" s="204">
        <v>44761</v>
      </c>
    </row>
    <row r="22" spans="1:3" ht="34.200000000000003" customHeight="1" thickBot="1">
      <c r="A22" s="554" t="s">
        <v>415</v>
      </c>
      <c r="B22" s="205"/>
      <c r="C22" s="206"/>
    </row>
    <row r="23" spans="1:3" ht="45" customHeight="1">
      <c r="A23" s="187" t="s">
        <v>405</v>
      </c>
      <c r="B23" s="202"/>
      <c r="C23" s="203"/>
    </row>
    <row r="24" spans="1:3" ht="279" customHeight="1">
      <c r="A24" s="841" t="s">
        <v>426</v>
      </c>
      <c r="B24" s="207" t="s">
        <v>436</v>
      </c>
      <c r="C24" s="204">
        <v>44761</v>
      </c>
    </row>
    <row r="25" spans="1:3" ht="34.200000000000003" customHeight="1" thickBot="1">
      <c r="A25" s="554" t="s">
        <v>416</v>
      </c>
      <c r="B25" s="205"/>
      <c r="C25" s="206"/>
    </row>
    <row r="26" spans="1:3" ht="43.2" customHeight="1">
      <c r="A26" s="520" t="s">
        <v>406</v>
      </c>
      <c r="B26" s="207"/>
      <c r="C26" s="204"/>
    </row>
    <row r="27" spans="1:3" ht="278.39999999999998" customHeight="1">
      <c r="A27" s="841" t="s">
        <v>428</v>
      </c>
      <c r="B27" s="561" t="s">
        <v>437</v>
      </c>
      <c r="C27" s="204">
        <v>44761</v>
      </c>
    </row>
    <row r="28" spans="1:3" ht="32.4" customHeight="1" thickBot="1">
      <c r="A28" s="554" t="s">
        <v>427</v>
      </c>
      <c r="B28" s="205"/>
      <c r="C28" s="206"/>
    </row>
    <row r="29" spans="1:3" ht="54" customHeight="1">
      <c r="A29" s="187" t="s">
        <v>407</v>
      </c>
      <c r="B29" s="202"/>
      <c r="C29" s="203"/>
    </row>
    <row r="30" spans="1:3" ht="138" customHeight="1">
      <c r="A30" s="841" t="s">
        <v>429</v>
      </c>
      <c r="B30" s="845" t="s">
        <v>437</v>
      </c>
      <c r="C30" s="204">
        <v>44760</v>
      </c>
    </row>
    <row r="31" spans="1:3" ht="35.4" customHeight="1" thickBot="1">
      <c r="A31" s="554" t="s">
        <v>417</v>
      </c>
      <c r="B31" s="205"/>
      <c r="C31" s="206"/>
    </row>
    <row r="32" spans="1:3" ht="58.2" customHeight="1">
      <c r="A32" s="187" t="s">
        <v>408</v>
      </c>
      <c r="B32" s="202"/>
      <c r="C32" s="203"/>
    </row>
    <row r="33" spans="1:3" ht="140.4" customHeight="1">
      <c r="A33" s="841" t="s">
        <v>430</v>
      </c>
      <c r="B33" s="207" t="s">
        <v>438</v>
      </c>
      <c r="C33" s="204">
        <v>44763</v>
      </c>
    </row>
    <row r="34" spans="1:3" ht="32.4" customHeight="1" thickBot="1">
      <c r="A34" s="554" t="s">
        <v>418</v>
      </c>
      <c r="B34" s="205"/>
      <c r="C34" s="206"/>
    </row>
    <row r="35" spans="1:3" s="560" customFormat="1" ht="32.4" customHeight="1">
      <c r="A35" s="559"/>
      <c r="B35" s="208"/>
      <c r="C35" s="209"/>
    </row>
    <row r="36" spans="1:3" s="560" customFormat="1" ht="32.4" customHeight="1" thickBot="1">
      <c r="A36" s="577"/>
      <c r="B36" s="208"/>
      <c r="C36" s="209"/>
    </row>
    <row r="37" spans="1:3" ht="26.25" customHeight="1">
      <c r="A37" s="761" t="s">
        <v>28</v>
      </c>
      <c r="B37" s="762"/>
      <c r="C37" s="762"/>
    </row>
    <row r="38" spans="1:3" ht="26.25" customHeight="1">
      <c r="A38" s="763" t="s">
        <v>27</v>
      </c>
      <c r="B38" s="764"/>
      <c r="C38" s="764"/>
    </row>
    <row r="39" spans="1:3" ht="199.5" customHeight="1">
      <c r="A39" s="537" t="s">
        <v>269</v>
      </c>
    </row>
    <row r="40" spans="1:3" ht="33.75" customHeight="1"/>
    <row r="41" spans="1:3" ht="48.75" customHeight="1"/>
    <row r="42" spans="1:3" ht="233.25" customHeight="1"/>
    <row r="43" spans="1:3" ht="33.75" customHeight="1"/>
    <row r="44" spans="1:3" ht="19.5" customHeight="1"/>
    <row r="45" spans="1:3" ht="19.5" customHeight="1"/>
    <row r="46" spans="1:3" ht="28.5" customHeight="1"/>
    <row r="47" spans="1:3" ht="35.25" customHeight="1"/>
    <row r="48" spans="1:3" ht="218.25" customHeight="1"/>
    <row r="49" ht="218.25" customHeight="1"/>
    <row r="50" ht="218.25" customHeight="1"/>
  </sheetData>
  <mergeCells count="5">
    <mergeCell ref="C2:C4"/>
    <mergeCell ref="A37:C37"/>
    <mergeCell ref="A38:C38"/>
    <mergeCell ref="C5:C6"/>
    <mergeCell ref="B5:B6"/>
  </mergeCells>
  <phoneticPr fontId="16"/>
  <hyperlinks>
    <hyperlink ref="A4" r:id="rId1" xr:uid="{2056E663-DAD0-4D72-B332-82C5B258E93A}"/>
    <hyperlink ref="A7" r:id="rId2" xr:uid="{935687FC-9F4D-4950-8C87-EC613F03EBDF}"/>
    <hyperlink ref="A10" r:id="rId3" xr:uid="{63C84D64-5FFE-42E8-A737-94C7CF7E987E}"/>
    <hyperlink ref="A13" r:id="rId4" xr:uid="{941FE76F-47BF-4953-9CBA-B844C3DBD90D}"/>
    <hyperlink ref="A16" r:id="rId5" xr:uid="{179409BC-40FD-428F-A17D-61342B4D3E2D}"/>
    <hyperlink ref="A19" r:id="rId6" xr:uid="{157F2040-4C44-45C9-B12A-5B3DF60B8328}"/>
    <hyperlink ref="A22" r:id="rId7" xr:uid="{24A1DF15-B008-4C32-B305-61F84D97DB7D}"/>
    <hyperlink ref="A25" r:id="rId8" xr:uid="{2F26F55D-2CBE-48F1-A5FC-3F90BB103177}"/>
    <hyperlink ref="A31" r:id="rId9" xr:uid="{FBE01DF1-3314-44A4-AA3C-06E39163D187}"/>
    <hyperlink ref="A34" r:id="rId10" xr:uid="{50BF7294-7E97-4192-8559-139DCA80B93C}"/>
    <hyperlink ref="A28" r:id="rId11" xr:uid="{8D90DA9E-C69E-4C39-AC8F-41CCEA0D31CC}"/>
  </hyperlinks>
  <pageMargins left="0.74803149606299213" right="0.74803149606299213" top="0.98425196850393704" bottom="0.98425196850393704" header="0.51181102362204722" footer="0.51181102362204722"/>
  <pageSetup paperSize="9" scale="18" fitToHeight="3" orientation="portrait" r:id="rId1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C0967-F82C-468A-A6FC-1073547F18B8}">
  <sheetPr>
    <tabColor rgb="FFFF0000"/>
  </sheetPr>
  <dimension ref="B1:G21"/>
  <sheetViews>
    <sheetView view="pageBreakPreview" zoomScaleNormal="112" zoomScaleSheetLayoutView="115" workbookViewId="0">
      <selection activeCell="B16" sqref="B16"/>
    </sheetView>
  </sheetViews>
  <sheetFormatPr defaultColWidth="9" defaultRowHeight="13.2"/>
  <cols>
    <col min="1" max="1" width="2.109375" style="321" customWidth="1"/>
    <col min="2" max="2" width="25.77734375" style="116" customWidth="1"/>
    <col min="3" max="3" width="65.33203125" style="321" customWidth="1"/>
    <col min="4" max="4" width="92.5546875" style="321" customWidth="1"/>
    <col min="5" max="5" width="3.88671875" style="321" customWidth="1"/>
    <col min="6" max="16384" width="9" style="321"/>
  </cols>
  <sheetData>
    <row r="1" spans="2:7" ht="18.75" customHeight="1">
      <c r="B1" s="116" t="s">
        <v>113</v>
      </c>
    </row>
    <row r="2" spans="2:7" ht="17.25" customHeight="1" thickBot="1">
      <c r="B2" t="s">
        <v>282</v>
      </c>
      <c r="D2" s="767"/>
      <c r="E2" s="684"/>
    </row>
    <row r="3" spans="2:7" ht="16.5" customHeight="1" thickBot="1">
      <c r="B3" s="117" t="s">
        <v>114</v>
      </c>
      <c r="C3" s="320" t="s">
        <v>115</v>
      </c>
      <c r="D3" s="220" t="s">
        <v>221</v>
      </c>
    </row>
    <row r="4" spans="2:7" ht="17.25" customHeight="1" thickBot="1">
      <c r="B4" s="118" t="s">
        <v>116</v>
      </c>
      <c r="C4" s="151" t="s">
        <v>283</v>
      </c>
      <c r="D4" s="119"/>
    </row>
    <row r="5" spans="2:7" ht="17.25" customHeight="1">
      <c r="B5" s="768" t="s">
        <v>177</v>
      </c>
      <c r="C5" s="771" t="s">
        <v>218</v>
      </c>
      <c r="D5" s="772"/>
    </row>
    <row r="6" spans="2:7" ht="19.2" customHeight="1">
      <c r="B6" s="769"/>
      <c r="C6" s="773" t="s">
        <v>219</v>
      </c>
      <c r="D6" s="774"/>
      <c r="G6" s="247"/>
    </row>
    <row r="7" spans="2:7" ht="19.95" customHeight="1">
      <c r="B7" s="769"/>
      <c r="C7" s="322" t="s">
        <v>220</v>
      </c>
      <c r="D7" s="323"/>
      <c r="G7" s="247"/>
    </row>
    <row r="8" spans="2:7" ht="19.8" customHeight="1" thickBot="1">
      <c r="B8" s="770"/>
      <c r="C8" s="249" t="s">
        <v>222</v>
      </c>
      <c r="D8" s="248"/>
      <c r="G8" s="247"/>
    </row>
    <row r="9" spans="2:7" ht="34.200000000000003" customHeight="1" thickBot="1">
      <c r="B9" s="120" t="s">
        <v>117</v>
      </c>
      <c r="C9" s="775" t="s">
        <v>272</v>
      </c>
      <c r="D9" s="776"/>
    </row>
    <row r="10" spans="2:7" ht="76.8" customHeight="1" thickBot="1">
      <c r="B10" s="121" t="s">
        <v>118</v>
      </c>
      <c r="C10" s="777" t="s">
        <v>285</v>
      </c>
      <c r="D10" s="778"/>
    </row>
    <row r="11" spans="2:7" ht="76.8" customHeight="1" thickBot="1">
      <c r="B11" s="122"/>
      <c r="C11" s="123" t="s">
        <v>284</v>
      </c>
      <c r="D11" s="260" t="s">
        <v>286</v>
      </c>
      <c r="F11" s="321" t="s">
        <v>21</v>
      </c>
    </row>
    <row r="12" spans="2:7" ht="24.6" customHeight="1" thickBot="1">
      <c r="B12" s="120" t="s">
        <v>273</v>
      </c>
      <c r="C12" s="125" t="s">
        <v>287</v>
      </c>
      <c r="D12" s="124"/>
    </row>
    <row r="13" spans="2:7" ht="114.6" customHeight="1" thickBot="1">
      <c r="B13" s="126" t="s">
        <v>119</v>
      </c>
      <c r="C13" s="127" t="s">
        <v>288</v>
      </c>
      <c r="D13" s="215" t="s">
        <v>289</v>
      </c>
      <c r="F13" s="185" t="s">
        <v>29</v>
      </c>
    </row>
    <row r="14" spans="2:7" ht="79.2" customHeight="1" thickBot="1">
      <c r="B14" s="128" t="s">
        <v>120</v>
      </c>
      <c r="C14" s="765" t="s">
        <v>290</v>
      </c>
      <c r="D14" s="766"/>
    </row>
    <row r="15" spans="2:7" ht="17.25" customHeight="1"/>
    <row r="16" spans="2:7" ht="17.25" customHeight="1">
      <c r="C16" s="321" t="s">
        <v>121</v>
      </c>
    </row>
    <row r="17" spans="2:5">
      <c r="C17" s="321" t="s">
        <v>29</v>
      </c>
    </row>
    <row r="18" spans="2:5">
      <c r="E18" s="321" t="s">
        <v>21</v>
      </c>
    </row>
    <row r="21" spans="2:5">
      <c r="B21" s="116" t="s">
        <v>21</v>
      </c>
    </row>
  </sheetData>
  <mergeCells count="7">
    <mergeCell ref="C14:D14"/>
    <mergeCell ref="D2:E2"/>
    <mergeCell ref="B5:B8"/>
    <mergeCell ref="C5:D5"/>
    <mergeCell ref="C6:D6"/>
    <mergeCell ref="C9:D9"/>
    <mergeCell ref="C10:D10"/>
  </mergeCells>
  <phoneticPr fontId="106"/>
  <hyperlinks>
    <hyperlink ref="C6" r:id="rId1" location="h2_1" xr:uid="{EDBFF39A-9B90-4364-8365-9E4DAFCC0006}"/>
  </hyperlinks>
  <pageMargins left="0.7" right="0.7" top="0.75" bottom="0.75" header="0.3" footer="0.3"/>
  <pageSetup paperSize="9" scale="47" orientation="portrait" horizontalDpi="1200" verticalDpi="1200" r:id="rId2"/>
  <headerFooter alignWithMargins="0"/>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CE55B-F011-4DFD-A0D4-821B9D2396C5}">
  <sheetPr>
    <tabColor indexed="46"/>
  </sheetPr>
  <dimension ref="A1:AD38"/>
  <sheetViews>
    <sheetView zoomScale="94" zoomScaleNormal="94" zoomScaleSheetLayoutView="100" workbookViewId="0">
      <selection activeCell="AE23" sqref="AE23"/>
    </sheetView>
  </sheetViews>
  <sheetFormatPr defaultColWidth="9" defaultRowHeight="13.2"/>
  <cols>
    <col min="1" max="1" width="7.33203125" style="435" customWidth="1"/>
    <col min="2" max="13" width="6.77734375" style="435" customWidth="1"/>
    <col min="14" max="14" width="7.44140625" style="435" customWidth="1"/>
    <col min="15" max="15" width="5.88671875" style="435" customWidth="1"/>
    <col min="16" max="16" width="7.44140625" style="435" customWidth="1"/>
    <col min="17" max="29" width="6.77734375" style="435" customWidth="1"/>
    <col min="30" max="16384" width="9" style="435"/>
  </cols>
  <sheetData>
    <row r="1" spans="1:29" ht="15" customHeight="1">
      <c r="A1" s="781" t="s">
        <v>3</v>
      </c>
      <c r="B1" s="782"/>
      <c r="C1" s="782"/>
      <c r="D1" s="782"/>
      <c r="E1" s="782"/>
      <c r="F1" s="782"/>
      <c r="G1" s="782"/>
      <c r="H1" s="782"/>
      <c r="I1" s="782"/>
      <c r="J1" s="782"/>
      <c r="K1" s="782"/>
      <c r="L1" s="782"/>
      <c r="M1" s="782"/>
      <c r="N1" s="783"/>
      <c r="P1" s="784" t="s">
        <v>4</v>
      </c>
      <c r="Q1" s="785"/>
      <c r="R1" s="785"/>
      <c r="S1" s="785"/>
      <c r="T1" s="785"/>
      <c r="U1" s="785"/>
      <c r="V1" s="785"/>
      <c r="W1" s="785"/>
      <c r="X1" s="785"/>
      <c r="Y1" s="785"/>
      <c r="Z1" s="785"/>
      <c r="AA1" s="785"/>
      <c r="AB1" s="785"/>
      <c r="AC1" s="786"/>
    </row>
    <row r="2" spans="1:29" ht="18" customHeight="1" thickBot="1">
      <c r="A2" s="787" t="s">
        <v>5</v>
      </c>
      <c r="B2" s="788"/>
      <c r="C2" s="788"/>
      <c r="D2" s="788"/>
      <c r="E2" s="788"/>
      <c r="F2" s="788"/>
      <c r="G2" s="788"/>
      <c r="H2" s="788"/>
      <c r="I2" s="788"/>
      <c r="J2" s="788"/>
      <c r="K2" s="788"/>
      <c r="L2" s="788"/>
      <c r="M2" s="788"/>
      <c r="N2" s="789"/>
      <c r="P2" s="790" t="s">
        <v>6</v>
      </c>
      <c r="Q2" s="788"/>
      <c r="R2" s="788"/>
      <c r="S2" s="788"/>
      <c r="T2" s="788"/>
      <c r="U2" s="788"/>
      <c r="V2" s="788"/>
      <c r="W2" s="788"/>
      <c r="X2" s="788"/>
      <c r="Y2" s="788"/>
      <c r="Z2" s="788"/>
      <c r="AA2" s="788"/>
      <c r="AB2" s="788"/>
      <c r="AC2" s="791"/>
    </row>
    <row r="3" spans="1:29" ht="13.8" thickBot="1">
      <c r="A3" s="8"/>
      <c r="B3" s="228" t="s">
        <v>239</v>
      </c>
      <c r="C3" s="228" t="s">
        <v>7</v>
      </c>
      <c r="D3" s="228" t="s">
        <v>8</v>
      </c>
      <c r="E3" s="228" t="s">
        <v>9</v>
      </c>
      <c r="F3" s="228" t="s">
        <v>10</v>
      </c>
      <c r="G3" s="228" t="s">
        <v>11</v>
      </c>
      <c r="H3" s="217" t="s">
        <v>12</v>
      </c>
      <c r="I3" s="228" t="s">
        <v>13</v>
      </c>
      <c r="J3" s="228" t="s">
        <v>14</v>
      </c>
      <c r="K3" s="228" t="s">
        <v>15</v>
      </c>
      <c r="L3" s="228" t="s">
        <v>16</v>
      </c>
      <c r="M3" s="228" t="s">
        <v>17</v>
      </c>
      <c r="N3" s="9" t="s">
        <v>18</v>
      </c>
      <c r="P3" s="10"/>
      <c r="Q3" s="228" t="s">
        <v>239</v>
      </c>
      <c r="R3" s="228" t="s">
        <v>7</v>
      </c>
      <c r="S3" s="228" t="s">
        <v>8</v>
      </c>
      <c r="T3" s="228" t="s">
        <v>9</v>
      </c>
      <c r="U3" s="228" t="s">
        <v>10</v>
      </c>
      <c r="V3" s="228" t="s">
        <v>11</v>
      </c>
      <c r="W3" s="217" t="s">
        <v>12</v>
      </c>
      <c r="X3" s="227" t="s">
        <v>13</v>
      </c>
      <c r="Y3" s="228" t="s">
        <v>14</v>
      </c>
      <c r="Z3" s="228" t="s">
        <v>15</v>
      </c>
      <c r="AA3" s="228" t="s">
        <v>16</v>
      </c>
      <c r="AB3" s="228" t="s">
        <v>17</v>
      </c>
      <c r="AC3" s="11" t="s">
        <v>19</v>
      </c>
    </row>
    <row r="4" spans="1:29" ht="19.8" thickBot="1">
      <c r="A4" s="411" t="s">
        <v>237</v>
      </c>
      <c r="B4" s="372">
        <f>AVERAGE(B8:B17)</f>
        <v>65.400000000000006</v>
      </c>
      <c r="C4" s="372">
        <f t="shared" ref="C4:M4" si="0">AVERAGE(C7:C17)</f>
        <v>55.545454545454547</v>
      </c>
      <c r="D4" s="372">
        <f t="shared" si="0"/>
        <v>64.454545454545453</v>
      </c>
      <c r="E4" s="372">
        <f t="shared" si="0"/>
        <v>102.36363636363636</v>
      </c>
      <c r="F4" s="372">
        <f t="shared" si="0"/>
        <v>184.81818181818181</v>
      </c>
      <c r="G4" s="372">
        <f t="shared" si="0"/>
        <v>404.54545454545456</v>
      </c>
      <c r="H4" s="372">
        <f t="shared" si="0"/>
        <v>583.36363636363637</v>
      </c>
      <c r="I4" s="372">
        <f t="shared" si="0"/>
        <v>905.9</v>
      </c>
      <c r="J4" s="372">
        <f t="shared" si="0"/>
        <v>563.4</v>
      </c>
      <c r="K4" s="372">
        <f t="shared" si="0"/>
        <v>366.4</v>
      </c>
      <c r="L4" s="372">
        <f t="shared" si="0"/>
        <v>210.8</v>
      </c>
      <c r="M4" s="372">
        <f t="shared" si="0"/>
        <v>131.5</v>
      </c>
      <c r="N4" s="372">
        <f>SUM(B4:M4)</f>
        <v>3638.4909090909096</v>
      </c>
      <c r="O4" s="13"/>
      <c r="P4" s="12" t="str">
        <f>+A4</f>
        <v>12-21年月平均</v>
      </c>
      <c r="Q4" s="372">
        <f t="shared" ref="Q4:AB4" si="1">AVERAGE(Q8:Q17)</f>
        <v>9.6999999999999993</v>
      </c>
      <c r="R4" s="372">
        <f t="shared" si="1"/>
        <v>9.9</v>
      </c>
      <c r="S4" s="372">
        <f t="shared" si="1"/>
        <v>15</v>
      </c>
      <c r="T4" s="372">
        <f t="shared" si="1"/>
        <v>7.5</v>
      </c>
      <c r="U4" s="372">
        <f t="shared" si="1"/>
        <v>10.7</v>
      </c>
      <c r="V4" s="372">
        <f t="shared" si="1"/>
        <v>9.9</v>
      </c>
      <c r="W4" s="372">
        <f t="shared" si="1"/>
        <v>8.9</v>
      </c>
      <c r="X4" s="372">
        <f t="shared" si="1"/>
        <v>12.6</v>
      </c>
      <c r="Y4" s="372">
        <f t="shared" si="1"/>
        <v>10.9</v>
      </c>
      <c r="Z4" s="372">
        <f t="shared" si="1"/>
        <v>21.8</v>
      </c>
      <c r="AA4" s="372">
        <f t="shared" si="1"/>
        <v>12.8</v>
      </c>
      <c r="AB4" s="372">
        <f t="shared" si="1"/>
        <v>12.9</v>
      </c>
      <c r="AC4" s="372">
        <f>SUM(Q4:AB4)</f>
        <v>142.6</v>
      </c>
    </row>
    <row r="5" spans="1:29" ht="13.8" thickBot="1">
      <c r="A5" s="420"/>
      <c r="B5" s="420"/>
      <c r="C5" s="133"/>
      <c r="D5" s="133"/>
      <c r="E5" s="133"/>
      <c r="F5" s="133"/>
      <c r="G5" s="133"/>
      <c r="H5" s="14" t="s">
        <v>20</v>
      </c>
      <c r="I5" s="374"/>
      <c r="J5" s="374"/>
      <c r="K5" s="374"/>
      <c r="L5" s="374"/>
      <c r="M5" s="374"/>
      <c r="N5" s="374"/>
      <c r="O5" s="138"/>
      <c r="P5" s="219"/>
      <c r="Q5" s="219"/>
      <c r="R5" s="133"/>
      <c r="S5" s="133"/>
      <c r="T5" s="133"/>
      <c r="U5" s="133"/>
      <c r="V5" s="133"/>
      <c r="W5" s="14" t="s">
        <v>20</v>
      </c>
      <c r="X5" s="374"/>
      <c r="Y5" s="374"/>
      <c r="Z5" s="374"/>
      <c r="AA5" s="374"/>
      <c r="AB5" s="374"/>
      <c r="AC5" s="374"/>
    </row>
    <row r="6" spans="1:29" ht="13.8" thickBot="1">
      <c r="A6" s="216"/>
      <c r="B6" s="216"/>
      <c r="C6" s="465"/>
      <c r="D6" s="465"/>
      <c r="E6" s="465"/>
      <c r="F6" s="465"/>
      <c r="G6" s="465"/>
      <c r="H6" s="299">
        <v>119</v>
      </c>
      <c r="I6" s="373"/>
      <c r="J6" s="373"/>
      <c r="K6" s="373"/>
      <c r="L6" s="373"/>
      <c r="M6" s="373"/>
      <c r="N6" s="374"/>
      <c r="O6" s="13"/>
      <c r="P6" s="219"/>
      <c r="Q6" s="219"/>
      <c r="R6" s="465"/>
      <c r="S6" s="465"/>
      <c r="T6" s="465"/>
      <c r="U6" s="465"/>
      <c r="V6" s="465"/>
      <c r="W6" s="299">
        <v>0</v>
      </c>
      <c r="X6" s="133"/>
      <c r="Y6" s="133"/>
      <c r="Z6" s="133"/>
      <c r="AA6" s="133"/>
      <c r="AB6" s="133"/>
      <c r="AC6" s="374"/>
    </row>
    <row r="7" spans="1:29" ht="18" customHeight="1" thickBot="1">
      <c r="A7" s="421" t="s">
        <v>238</v>
      </c>
      <c r="B7" s="449">
        <v>81</v>
      </c>
      <c r="C7" s="450">
        <v>39</v>
      </c>
      <c r="D7" s="450">
        <v>72</v>
      </c>
      <c r="E7" s="545">
        <v>88</v>
      </c>
      <c r="F7" s="545">
        <v>258</v>
      </c>
      <c r="G7" s="545">
        <v>408</v>
      </c>
      <c r="H7" s="546">
        <v>207</v>
      </c>
      <c r="I7" s="373"/>
      <c r="J7" s="373"/>
      <c r="K7" s="373"/>
      <c r="L7" s="373"/>
      <c r="M7" s="373"/>
      <c r="N7" s="218">
        <f t="shared" ref="N7:N18" si="2">SUM(B7:M7)</f>
        <v>1153</v>
      </c>
      <c r="O7" s="143" t="s">
        <v>21</v>
      </c>
      <c r="P7" s="421" t="s">
        <v>238</v>
      </c>
      <c r="Q7" s="449">
        <v>0</v>
      </c>
      <c r="R7" s="450">
        <v>5</v>
      </c>
      <c r="S7" s="450">
        <v>4</v>
      </c>
      <c r="T7" s="450">
        <v>1</v>
      </c>
      <c r="U7" s="450">
        <v>1</v>
      </c>
      <c r="V7" s="450">
        <v>1</v>
      </c>
      <c r="W7" s="450">
        <v>1</v>
      </c>
      <c r="X7" s="373"/>
      <c r="Y7" s="373"/>
      <c r="Z7" s="373"/>
      <c r="AA7" s="373"/>
      <c r="AB7" s="373"/>
      <c r="AC7" s="218">
        <f t="shared" ref="AC7:AC18" si="3">SUM(Q7:AB7)</f>
        <v>13</v>
      </c>
    </row>
    <row r="8" spans="1:29" ht="18" customHeight="1" thickBot="1">
      <c r="A8" s="421" t="s">
        <v>205</v>
      </c>
      <c r="B8" s="447">
        <v>81</v>
      </c>
      <c r="C8" s="447">
        <v>48</v>
      </c>
      <c r="D8" s="448">
        <v>71</v>
      </c>
      <c r="E8" s="447">
        <v>128</v>
      </c>
      <c r="F8" s="447">
        <v>171</v>
      </c>
      <c r="G8" s="447">
        <v>350</v>
      </c>
      <c r="H8" s="447">
        <v>569</v>
      </c>
      <c r="I8" s="447">
        <v>553</v>
      </c>
      <c r="J8" s="447">
        <v>458</v>
      </c>
      <c r="K8" s="447">
        <v>306</v>
      </c>
      <c r="L8" s="447">
        <v>220</v>
      </c>
      <c r="M8" s="448">
        <v>229</v>
      </c>
      <c r="N8" s="441">
        <f t="shared" si="2"/>
        <v>3184</v>
      </c>
      <c r="O8" s="419"/>
      <c r="P8" s="422" t="s">
        <v>204</v>
      </c>
      <c r="Q8" s="451">
        <v>1</v>
      </c>
      <c r="R8" s="451">
        <v>2</v>
      </c>
      <c r="S8" s="451">
        <v>1</v>
      </c>
      <c r="T8" s="451">
        <v>0</v>
      </c>
      <c r="U8" s="451">
        <v>0</v>
      </c>
      <c r="V8" s="451">
        <v>0</v>
      </c>
      <c r="W8" s="451">
        <v>1</v>
      </c>
      <c r="X8" s="451">
        <v>1</v>
      </c>
      <c r="Y8" s="451">
        <v>0</v>
      </c>
      <c r="Z8" s="451">
        <v>1</v>
      </c>
      <c r="AA8" s="451">
        <v>0</v>
      </c>
      <c r="AB8" s="451">
        <v>0</v>
      </c>
      <c r="AC8" s="452">
        <f t="shared" si="3"/>
        <v>7</v>
      </c>
    </row>
    <row r="9" spans="1:29" ht="18" customHeight="1" thickBot="1">
      <c r="A9" s="422" t="s">
        <v>137</v>
      </c>
      <c r="B9" s="294">
        <v>112</v>
      </c>
      <c r="C9" s="294">
        <v>85</v>
      </c>
      <c r="D9" s="294">
        <v>60</v>
      </c>
      <c r="E9" s="294">
        <v>97</v>
      </c>
      <c r="F9" s="294">
        <v>95</v>
      </c>
      <c r="G9" s="294">
        <v>305</v>
      </c>
      <c r="H9" s="294">
        <v>544</v>
      </c>
      <c r="I9" s="294">
        <v>449</v>
      </c>
      <c r="J9" s="294">
        <v>475</v>
      </c>
      <c r="K9" s="294">
        <v>505</v>
      </c>
      <c r="L9" s="294">
        <v>219</v>
      </c>
      <c r="M9" s="295">
        <v>98</v>
      </c>
      <c r="N9" s="440">
        <f t="shared" si="2"/>
        <v>3044</v>
      </c>
      <c r="O9" s="143"/>
      <c r="P9" s="422" t="s">
        <v>137</v>
      </c>
      <c r="Q9" s="375">
        <v>16</v>
      </c>
      <c r="R9" s="375">
        <v>1</v>
      </c>
      <c r="S9" s="375">
        <v>19</v>
      </c>
      <c r="T9" s="373">
        <v>3</v>
      </c>
      <c r="U9" s="373">
        <v>13</v>
      </c>
      <c r="V9" s="373">
        <v>1</v>
      </c>
      <c r="W9" s="373">
        <v>2</v>
      </c>
      <c r="X9" s="373">
        <v>2</v>
      </c>
      <c r="Y9" s="373">
        <v>0</v>
      </c>
      <c r="Z9" s="373">
        <v>24</v>
      </c>
      <c r="AA9" s="373">
        <v>4</v>
      </c>
      <c r="AB9" s="373">
        <v>1</v>
      </c>
      <c r="AC9" s="439">
        <f t="shared" si="3"/>
        <v>86</v>
      </c>
    </row>
    <row r="10" spans="1:29" ht="18" customHeight="1" thickBot="1">
      <c r="A10" s="423" t="s">
        <v>30</v>
      </c>
      <c r="B10" s="376">
        <v>84</v>
      </c>
      <c r="C10" s="376">
        <v>100</v>
      </c>
      <c r="D10" s="377">
        <v>77</v>
      </c>
      <c r="E10" s="377">
        <v>80</v>
      </c>
      <c r="F10" s="189">
        <v>236</v>
      </c>
      <c r="G10" s="189">
        <v>438</v>
      </c>
      <c r="H10" s="190">
        <v>631</v>
      </c>
      <c r="I10" s="189">
        <v>752</v>
      </c>
      <c r="J10" s="188">
        <v>523</v>
      </c>
      <c r="K10" s="189">
        <v>427</v>
      </c>
      <c r="L10" s="188">
        <v>253</v>
      </c>
      <c r="M10" s="378">
        <v>136</v>
      </c>
      <c r="N10" s="426">
        <f t="shared" si="2"/>
        <v>3737</v>
      </c>
      <c r="O10" s="143"/>
      <c r="P10" s="424" t="s">
        <v>22</v>
      </c>
      <c r="Q10" s="379">
        <v>7</v>
      </c>
      <c r="R10" s="379">
        <v>7</v>
      </c>
      <c r="S10" s="380">
        <v>13</v>
      </c>
      <c r="T10" s="380">
        <v>3</v>
      </c>
      <c r="U10" s="380">
        <v>8</v>
      </c>
      <c r="V10" s="380">
        <v>11</v>
      </c>
      <c r="W10" s="379">
        <v>5</v>
      </c>
      <c r="X10" s="380">
        <v>11</v>
      </c>
      <c r="Y10" s="380">
        <v>9</v>
      </c>
      <c r="Z10" s="380">
        <v>9</v>
      </c>
      <c r="AA10" s="381">
        <v>20</v>
      </c>
      <c r="AB10" s="381">
        <v>35</v>
      </c>
      <c r="AC10" s="437">
        <f t="shared" si="3"/>
        <v>138</v>
      </c>
    </row>
    <row r="11" spans="1:29" ht="18" customHeight="1" thickBot="1">
      <c r="A11" s="423" t="s">
        <v>31</v>
      </c>
      <c r="B11" s="380">
        <v>41</v>
      </c>
      <c r="C11" s="380">
        <v>44</v>
      </c>
      <c r="D11" s="380">
        <v>67</v>
      </c>
      <c r="E11" s="380">
        <v>103</v>
      </c>
      <c r="F11" s="382">
        <v>311</v>
      </c>
      <c r="G11" s="380">
        <v>415</v>
      </c>
      <c r="H11" s="380">
        <v>539</v>
      </c>
      <c r="I11" s="382">
        <v>1165</v>
      </c>
      <c r="J11" s="380">
        <v>534</v>
      </c>
      <c r="K11" s="380">
        <v>297</v>
      </c>
      <c r="L11" s="379">
        <v>205</v>
      </c>
      <c r="M11" s="383">
        <v>92</v>
      </c>
      <c r="N11" s="427">
        <f t="shared" si="2"/>
        <v>3813</v>
      </c>
      <c r="O11" s="143"/>
      <c r="P11" s="423" t="s">
        <v>31</v>
      </c>
      <c r="Q11" s="380">
        <v>9</v>
      </c>
      <c r="R11" s="380">
        <v>22</v>
      </c>
      <c r="S11" s="379">
        <v>18</v>
      </c>
      <c r="T11" s="380">
        <v>9</v>
      </c>
      <c r="U11" s="384">
        <v>21</v>
      </c>
      <c r="V11" s="380">
        <v>14</v>
      </c>
      <c r="W11" s="380">
        <v>6</v>
      </c>
      <c r="X11" s="380">
        <v>13</v>
      </c>
      <c r="Y11" s="380">
        <v>7</v>
      </c>
      <c r="Z11" s="385">
        <v>81</v>
      </c>
      <c r="AA11" s="384">
        <v>31</v>
      </c>
      <c r="AB11" s="385">
        <v>37</v>
      </c>
      <c r="AC11" s="438">
        <f t="shared" si="3"/>
        <v>268</v>
      </c>
    </row>
    <row r="12" spans="1:29" ht="18" customHeight="1" thickBot="1">
      <c r="A12" s="423" t="s">
        <v>32</v>
      </c>
      <c r="B12" s="380">
        <v>57</v>
      </c>
      <c r="C12" s="379">
        <v>35</v>
      </c>
      <c r="D12" s="380">
        <v>95</v>
      </c>
      <c r="E12" s="379">
        <v>112</v>
      </c>
      <c r="F12" s="380">
        <v>131</v>
      </c>
      <c r="G12" s="17">
        <v>340</v>
      </c>
      <c r="H12" s="17">
        <v>483</v>
      </c>
      <c r="I12" s="18">
        <v>1339</v>
      </c>
      <c r="J12" s="17">
        <v>614</v>
      </c>
      <c r="K12" s="17">
        <v>349</v>
      </c>
      <c r="L12" s="17">
        <v>236</v>
      </c>
      <c r="M12" s="386">
        <v>68</v>
      </c>
      <c r="N12" s="426">
        <f t="shared" si="2"/>
        <v>3859</v>
      </c>
      <c r="O12" s="143"/>
      <c r="P12" s="423" t="s">
        <v>32</v>
      </c>
      <c r="Q12" s="380">
        <v>19</v>
      </c>
      <c r="R12" s="380">
        <v>12</v>
      </c>
      <c r="S12" s="380">
        <v>8</v>
      </c>
      <c r="T12" s="379">
        <v>12</v>
      </c>
      <c r="U12" s="380">
        <v>7</v>
      </c>
      <c r="V12" s="380">
        <v>15</v>
      </c>
      <c r="W12" s="17">
        <v>16</v>
      </c>
      <c r="X12" s="386">
        <v>12</v>
      </c>
      <c r="Y12" s="379">
        <v>16</v>
      </c>
      <c r="Z12" s="380">
        <v>6</v>
      </c>
      <c r="AA12" s="379">
        <v>12</v>
      </c>
      <c r="AB12" s="379">
        <v>6</v>
      </c>
      <c r="AC12" s="437">
        <f t="shared" si="3"/>
        <v>141</v>
      </c>
    </row>
    <row r="13" spans="1:29" ht="18" customHeight="1" thickBot="1">
      <c r="A13" s="423" t="s">
        <v>33</v>
      </c>
      <c r="B13" s="387">
        <v>68</v>
      </c>
      <c r="C13" s="380">
        <v>42</v>
      </c>
      <c r="D13" s="380">
        <v>44</v>
      </c>
      <c r="E13" s="379">
        <v>75</v>
      </c>
      <c r="F13" s="379">
        <v>135</v>
      </c>
      <c r="G13" s="379">
        <v>448</v>
      </c>
      <c r="H13" s="380">
        <v>507</v>
      </c>
      <c r="I13" s="380">
        <v>808</v>
      </c>
      <c r="J13" s="384">
        <v>795</v>
      </c>
      <c r="K13" s="379">
        <v>313</v>
      </c>
      <c r="L13" s="379">
        <v>246</v>
      </c>
      <c r="M13" s="379">
        <v>143</v>
      </c>
      <c r="N13" s="426">
        <f t="shared" si="2"/>
        <v>3624</v>
      </c>
      <c r="O13" s="143"/>
      <c r="P13" s="423" t="s">
        <v>33</v>
      </c>
      <c r="Q13" s="389">
        <v>9</v>
      </c>
      <c r="R13" s="380">
        <v>16</v>
      </c>
      <c r="S13" s="380">
        <v>12</v>
      </c>
      <c r="T13" s="379">
        <v>6</v>
      </c>
      <c r="U13" s="390">
        <v>7</v>
      </c>
      <c r="V13" s="390">
        <v>14</v>
      </c>
      <c r="W13" s="380">
        <v>9</v>
      </c>
      <c r="X13" s="380">
        <v>14</v>
      </c>
      <c r="Y13" s="380">
        <v>9</v>
      </c>
      <c r="Z13" s="380">
        <v>9</v>
      </c>
      <c r="AA13" s="390">
        <v>8</v>
      </c>
      <c r="AB13" s="390">
        <v>7</v>
      </c>
      <c r="AC13" s="437">
        <f t="shared" si="3"/>
        <v>120</v>
      </c>
    </row>
    <row r="14" spans="1:29" ht="18" customHeight="1" thickBot="1">
      <c r="A14" s="16" t="s">
        <v>34</v>
      </c>
      <c r="B14" s="391">
        <v>71</v>
      </c>
      <c r="C14" s="391">
        <v>97</v>
      </c>
      <c r="D14" s="391">
        <v>61</v>
      </c>
      <c r="E14" s="392">
        <v>105</v>
      </c>
      <c r="F14" s="392">
        <v>198</v>
      </c>
      <c r="G14" s="392">
        <v>442</v>
      </c>
      <c r="H14" s="393">
        <v>790</v>
      </c>
      <c r="I14" s="19">
        <v>674</v>
      </c>
      <c r="J14" s="19">
        <v>594</v>
      </c>
      <c r="K14" s="392">
        <v>275</v>
      </c>
      <c r="L14" s="392">
        <v>133</v>
      </c>
      <c r="M14" s="392">
        <v>108</v>
      </c>
      <c r="N14" s="426">
        <f t="shared" si="2"/>
        <v>3548</v>
      </c>
      <c r="O14" s="13"/>
      <c r="P14" s="425" t="s">
        <v>34</v>
      </c>
      <c r="Q14" s="391">
        <v>7</v>
      </c>
      <c r="R14" s="391">
        <v>13</v>
      </c>
      <c r="S14" s="391">
        <v>11</v>
      </c>
      <c r="T14" s="392">
        <v>11</v>
      </c>
      <c r="U14" s="392">
        <v>12</v>
      </c>
      <c r="V14" s="392">
        <v>15</v>
      </c>
      <c r="W14" s="392">
        <v>20</v>
      </c>
      <c r="X14" s="392">
        <v>15</v>
      </c>
      <c r="Y14" s="392">
        <v>15</v>
      </c>
      <c r="Z14" s="392">
        <v>20</v>
      </c>
      <c r="AA14" s="392">
        <v>9</v>
      </c>
      <c r="AB14" s="392">
        <v>7</v>
      </c>
      <c r="AC14" s="436">
        <f t="shared" si="3"/>
        <v>155</v>
      </c>
    </row>
    <row r="15" spans="1:29" ht="13.8" hidden="1" thickBot="1">
      <c r="A15" s="21" t="s">
        <v>35</v>
      </c>
      <c r="B15" s="389">
        <v>38</v>
      </c>
      <c r="C15" s="392">
        <v>19</v>
      </c>
      <c r="D15" s="392">
        <v>38</v>
      </c>
      <c r="E15" s="392">
        <v>203</v>
      </c>
      <c r="F15" s="392">
        <v>146</v>
      </c>
      <c r="G15" s="392">
        <v>439</v>
      </c>
      <c r="H15" s="393">
        <v>964</v>
      </c>
      <c r="I15" s="393">
        <v>1154</v>
      </c>
      <c r="J15" s="392">
        <v>423</v>
      </c>
      <c r="K15" s="392">
        <v>388</v>
      </c>
      <c r="L15" s="392">
        <v>176</v>
      </c>
      <c r="M15" s="392">
        <v>143</v>
      </c>
      <c r="N15" s="394">
        <f t="shared" si="2"/>
        <v>4131</v>
      </c>
      <c r="O15" s="13"/>
      <c r="P15" s="20" t="s">
        <v>35</v>
      </c>
      <c r="Q15" s="392">
        <v>7</v>
      </c>
      <c r="R15" s="392">
        <v>7</v>
      </c>
      <c r="S15" s="392">
        <v>8</v>
      </c>
      <c r="T15" s="392">
        <v>12</v>
      </c>
      <c r="U15" s="392">
        <v>9</v>
      </c>
      <c r="V15" s="392">
        <v>6</v>
      </c>
      <c r="W15" s="392">
        <v>11</v>
      </c>
      <c r="X15" s="392">
        <v>8</v>
      </c>
      <c r="Y15" s="392">
        <v>16</v>
      </c>
      <c r="Z15" s="392">
        <v>40</v>
      </c>
      <c r="AA15" s="392">
        <v>17</v>
      </c>
      <c r="AB15" s="392">
        <v>16</v>
      </c>
      <c r="AC15" s="392">
        <f t="shared" si="3"/>
        <v>157</v>
      </c>
    </row>
    <row r="16" spans="1:29" ht="13.8" hidden="1" thickBot="1">
      <c r="A16" s="395" t="s">
        <v>36</v>
      </c>
      <c r="B16" s="19">
        <v>49</v>
      </c>
      <c r="C16" s="19">
        <v>63</v>
      </c>
      <c r="D16" s="19">
        <v>50</v>
      </c>
      <c r="E16" s="19">
        <v>71</v>
      </c>
      <c r="F16" s="19">
        <v>144</v>
      </c>
      <c r="G16" s="19">
        <v>374</v>
      </c>
      <c r="H16" s="140">
        <v>729</v>
      </c>
      <c r="I16" s="140">
        <v>1097</v>
      </c>
      <c r="J16" s="140">
        <v>650</v>
      </c>
      <c r="K16" s="19">
        <v>397</v>
      </c>
      <c r="L16" s="19">
        <v>192</v>
      </c>
      <c r="M16" s="19">
        <v>217</v>
      </c>
      <c r="N16" s="394">
        <f t="shared" si="2"/>
        <v>4033</v>
      </c>
      <c r="O16" s="13"/>
      <c r="P16" s="22" t="s">
        <v>36</v>
      </c>
      <c r="Q16" s="19">
        <v>10</v>
      </c>
      <c r="R16" s="19">
        <v>6</v>
      </c>
      <c r="S16" s="19">
        <v>14</v>
      </c>
      <c r="T16" s="19">
        <v>10</v>
      </c>
      <c r="U16" s="19">
        <v>10</v>
      </c>
      <c r="V16" s="19">
        <v>19</v>
      </c>
      <c r="W16" s="19">
        <v>11</v>
      </c>
      <c r="X16" s="19">
        <v>20</v>
      </c>
      <c r="Y16" s="19">
        <v>15</v>
      </c>
      <c r="Z16" s="19">
        <v>8</v>
      </c>
      <c r="AA16" s="19">
        <v>11</v>
      </c>
      <c r="AB16" s="19">
        <v>8</v>
      </c>
      <c r="AC16" s="392">
        <f t="shared" si="3"/>
        <v>142</v>
      </c>
    </row>
    <row r="17" spans="1:30" ht="13.8" hidden="1" thickBot="1">
      <c r="A17" s="21" t="s">
        <v>37</v>
      </c>
      <c r="B17" s="19">
        <v>53</v>
      </c>
      <c r="C17" s="19">
        <v>39</v>
      </c>
      <c r="D17" s="19">
        <v>74</v>
      </c>
      <c r="E17" s="19">
        <v>64</v>
      </c>
      <c r="F17" s="19">
        <v>208</v>
      </c>
      <c r="G17" s="19">
        <v>491</v>
      </c>
      <c r="H17" s="19">
        <v>454</v>
      </c>
      <c r="I17" s="140">
        <v>1068</v>
      </c>
      <c r="J17" s="19">
        <v>568</v>
      </c>
      <c r="K17" s="19">
        <v>407</v>
      </c>
      <c r="L17" s="19">
        <v>228</v>
      </c>
      <c r="M17" s="19">
        <v>81</v>
      </c>
      <c r="N17" s="388">
        <f t="shared" si="2"/>
        <v>3735</v>
      </c>
      <c r="O17" s="13"/>
      <c r="P17" s="20" t="s">
        <v>37</v>
      </c>
      <c r="Q17" s="19">
        <v>12</v>
      </c>
      <c r="R17" s="19">
        <v>13</v>
      </c>
      <c r="S17" s="19">
        <v>46</v>
      </c>
      <c r="T17" s="19">
        <v>9</v>
      </c>
      <c r="U17" s="19">
        <v>20</v>
      </c>
      <c r="V17" s="19">
        <v>4</v>
      </c>
      <c r="W17" s="19">
        <v>8</v>
      </c>
      <c r="X17" s="19">
        <v>30</v>
      </c>
      <c r="Y17" s="19">
        <v>22</v>
      </c>
      <c r="Z17" s="19">
        <v>20</v>
      </c>
      <c r="AA17" s="19">
        <v>16</v>
      </c>
      <c r="AB17" s="19">
        <v>12</v>
      </c>
      <c r="AC17" s="396">
        <f t="shared" si="3"/>
        <v>212</v>
      </c>
    </row>
    <row r="18" spans="1:30" ht="13.8" hidden="1" thickBot="1">
      <c r="A18" s="21" t="s">
        <v>23</v>
      </c>
      <c r="B18" s="141">
        <v>67</v>
      </c>
      <c r="C18" s="141">
        <v>62</v>
      </c>
      <c r="D18" s="141">
        <v>57</v>
      </c>
      <c r="E18" s="141">
        <v>77</v>
      </c>
      <c r="F18" s="141">
        <v>473</v>
      </c>
      <c r="G18" s="141">
        <v>468</v>
      </c>
      <c r="H18" s="142">
        <v>659</v>
      </c>
      <c r="I18" s="141">
        <v>851</v>
      </c>
      <c r="J18" s="141">
        <v>542</v>
      </c>
      <c r="K18" s="141">
        <v>270</v>
      </c>
      <c r="L18" s="141">
        <v>208</v>
      </c>
      <c r="M18" s="141">
        <v>174</v>
      </c>
      <c r="N18" s="397">
        <f t="shared" si="2"/>
        <v>3908</v>
      </c>
      <c r="O18" s="13" t="s">
        <v>29</v>
      </c>
      <c r="P18" s="22" t="s">
        <v>23</v>
      </c>
      <c r="Q18" s="19">
        <v>6</v>
      </c>
      <c r="R18" s="19">
        <v>25</v>
      </c>
      <c r="S18" s="19">
        <v>29</v>
      </c>
      <c r="T18" s="19">
        <v>4</v>
      </c>
      <c r="U18" s="19">
        <v>17</v>
      </c>
      <c r="V18" s="19">
        <v>19</v>
      </c>
      <c r="W18" s="19">
        <v>14</v>
      </c>
      <c r="X18" s="19">
        <v>37</v>
      </c>
      <c r="Y18" s="23">
        <v>76</v>
      </c>
      <c r="Z18" s="19">
        <v>34</v>
      </c>
      <c r="AA18" s="19">
        <v>17</v>
      </c>
      <c r="AB18" s="19">
        <v>18</v>
      </c>
      <c r="AC18" s="396">
        <f t="shared" si="3"/>
        <v>296</v>
      </c>
    </row>
    <row r="19" spans="1:30">
      <c r="A19" s="24"/>
      <c r="B19" s="398"/>
      <c r="C19" s="398"/>
      <c r="D19" s="398"/>
      <c r="E19" s="398"/>
      <c r="F19" s="398"/>
      <c r="G19" s="398"/>
      <c r="H19" s="398"/>
      <c r="I19" s="398"/>
      <c r="J19" s="398"/>
      <c r="K19" s="398"/>
      <c r="L19" s="398"/>
      <c r="M19" s="398"/>
      <c r="N19" s="25"/>
      <c r="O19" s="13"/>
      <c r="P19" s="26"/>
      <c r="Q19" s="399"/>
      <c r="R19" s="399"/>
      <c r="S19" s="399"/>
      <c r="T19" s="399"/>
      <c r="U19" s="399"/>
      <c r="V19" s="399"/>
      <c r="W19" s="399"/>
      <c r="X19" s="399"/>
      <c r="Y19" s="399"/>
      <c r="Z19" s="399"/>
      <c r="AA19" s="399"/>
      <c r="AB19" s="399"/>
      <c r="AC19" s="398"/>
    </row>
    <row r="20" spans="1:30" ht="13.5" customHeight="1">
      <c r="A20" s="792" t="s">
        <v>359</v>
      </c>
      <c r="B20" s="793"/>
      <c r="C20" s="793"/>
      <c r="D20" s="793"/>
      <c r="E20" s="793"/>
      <c r="F20" s="793"/>
      <c r="G20" s="793"/>
      <c r="H20" s="793"/>
      <c r="I20" s="793"/>
      <c r="J20" s="793"/>
      <c r="K20" s="793"/>
      <c r="L20" s="793"/>
      <c r="M20" s="793"/>
      <c r="N20" s="794"/>
      <c r="O20" s="13"/>
      <c r="P20" s="792" t="str">
        <f>+A20</f>
        <v>※2022年 第28週（7/11～7/17） 現在</v>
      </c>
      <c r="Q20" s="793"/>
      <c r="R20" s="793"/>
      <c r="S20" s="793"/>
      <c r="T20" s="793"/>
      <c r="U20" s="793"/>
      <c r="V20" s="793"/>
      <c r="W20" s="793"/>
      <c r="X20" s="793"/>
      <c r="Y20" s="793"/>
      <c r="Z20" s="793"/>
      <c r="AA20" s="793"/>
      <c r="AB20" s="793"/>
      <c r="AC20" s="794"/>
    </row>
    <row r="21" spans="1:30" ht="13.8" thickBot="1">
      <c r="A21" s="27"/>
      <c r="B21" s="13"/>
      <c r="C21" s="13"/>
      <c r="D21" s="13"/>
      <c r="E21" s="13"/>
      <c r="F21" s="13"/>
      <c r="G21" s="13" t="s">
        <v>21</v>
      </c>
      <c r="H21" s="13"/>
      <c r="I21" s="13"/>
      <c r="J21" s="13"/>
      <c r="K21" s="13"/>
      <c r="L21" s="13"/>
      <c r="M21" s="13"/>
      <c r="N21" s="28"/>
      <c r="O21" s="13"/>
      <c r="P21" s="241"/>
      <c r="Q21" s="13"/>
      <c r="R21" s="13"/>
      <c r="S21" s="13"/>
      <c r="T21" s="13"/>
      <c r="U21" s="13"/>
      <c r="V21" s="13"/>
      <c r="W21" s="13"/>
      <c r="X21" s="13"/>
      <c r="Y21" s="13"/>
      <c r="Z21" s="13"/>
      <c r="AA21" s="13"/>
      <c r="AB21" s="13"/>
      <c r="AC21" s="30"/>
    </row>
    <row r="22" spans="1:30" ht="17.25" customHeight="1" thickBot="1">
      <c r="A22" s="27"/>
      <c r="B22" s="400" t="s">
        <v>228</v>
      </c>
      <c r="C22" s="13"/>
      <c r="D22" s="31" t="s">
        <v>276</v>
      </c>
      <c r="E22" s="32"/>
      <c r="F22" s="13"/>
      <c r="G22" s="13" t="s">
        <v>21</v>
      </c>
      <c r="H22" s="13"/>
      <c r="I22" s="13"/>
      <c r="J22" s="13"/>
      <c r="K22" s="13"/>
      <c r="L22" s="13"/>
      <c r="M22" s="13"/>
      <c r="N22" s="28"/>
      <c r="O22" s="143" t="s">
        <v>21</v>
      </c>
      <c r="P22" s="242"/>
      <c r="Q22" s="401" t="s">
        <v>229</v>
      </c>
      <c r="R22" s="779" t="s">
        <v>259</v>
      </c>
      <c r="S22" s="780"/>
      <c r="T22" s="13" t="s">
        <v>21</v>
      </c>
      <c r="U22" s="13"/>
      <c r="V22" s="13"/>
      <c r="W22" s="13"/>
      <c r="X22" s="13"/>
      <c r="Y22" s="13"/>
      <c r="Z22" s="13"/>
      <c r="AA22" s="13"/>
      <c r="AB22" s="13"/>
      <c r="AC22" s="30"/>
    </row>
    <row r="23" spans="1:30" ht="15" customHeight="1">
      <c r="A23" s="27"/>
      <c r="B23" s="13"/>
      <c r="C23" s="13"/>
      <c r="D23" s="13" t="s">
        <v>29</v>
      </c>
      <c r="E23" s="13"/>
      <c r="F23" s="13"/>
      <c r="G23" s="13"/>
      <c r="H23" s="13"/>
      <c r="I23" s="13"/>
      <c r="J23" s="13"/>
      <c r="K23" s="13"/>
      <c r="L23" s="13"/>
      <c r="M23" s="13"/>
      <c r="N23" s="28"/>
      <c r="O23" s="143" t="s">
        <v>21</v>
      </c>
      <c r="P23" s="241"/>
      <c r="Q23" s="13"/>
      <c r="R23" s="13"/>
      <c r="S23" s="13"/>
      <c r="T23" s="13"/>
      <c r="U23" s="13"/>
      <c r="V23" s="13"/>
      <c r="W23" s="13"/>
      <c r="X23" s="13"/>
      <c r="Y23" s="13"/>
      <c r="Z23" s="13"/>
      <c r="AA23" s="13"/>
      <c r="AB23" s="13"/>
      <c r="AC23" s="30"/>
    </row>
    <row r="24" spans="1:30" ht="9" customHeight="1">
      <c r="A24" s="27"/>
      <c r="B24" s="13"/>
      <c r="C24" s="13"/>
      <c r="D24" s="13"/>
      <c r="E24" s="13"/>
      <c r="F24" s="13"/>
      <c r="G24" s="13"/>
      <c r="H24" s="13"/>
      <c r="I24" s="13"/>
      <c r="J24" s="13"/>
      <c r="K24" s="13"/>
      <c r="L24" s="13"/>
      <c r="M24" s="13"/>
      <c r="N24" s="28"/>
      <c r="O24" s="143" t="s">
        <v>21</v>
      </c>
      <c r="P24" s="29"/>
      <c r="Q24" s="13"/>
      <c r="R24" s="13"/>
      <c r="S24" s="13"/>
      <c r="T24" s="13"/>
      <c r="U24" s="13"/>
      <c r="V24" s="13"/>
      <c r="W24" s="13"/>
      <c r="X24" s="13"/>
      <c r="Y24" s="13"/>
      <c r="Z24" s="13"/>
      <c r="AA24" s="13"/>
      <c r="AB24" s="13"/>
      <c r="AC24" s="30"/>
    </row>
    <row r="25" spans="1:30">
      <c r="A25" s="27"/>
      <c r="B25" s="13"/>
      <c r="C25" s="13"/>
      <c r="D25" s="13"/>
      <c r="E25" s="13"/>
      <c r="F25" s="13"/>
      <c r="G25" s="13"/>
      <c r="H25" s="13"/>
      <c r="I25" s="13"/>
      <c r="J25" s="13"/>
      <c r="K25" s="13"/>
      <c r="L25" s="13"/>
      <c r="M25" s="13"/>
      <c r="N25" s="28"/>
      <c r="O25" s="13" t="s">
        <v>21</v>
      </c>
      <c r="P25" s="15"/>
      <c r="AC25" s="33"/>
    </row>
    <row r="26" spans="1:30">
      <c r="A26" s="27"/>
      <c r="B26" s="13"/>
      <c r="C26" s="13"/>
      <c r="D26" s="13"/>
      <c r="E26" s="13"/>
      <c r="F26" s="13"/>
      <c r="G26" s="13"/>
      <c r="H26" s="13"/>
      <c r="I26" s="13"/>
      <c r="J26" s="13"/>
      <c r="K26" s="13"/>
      <c r="L26" s="13"/>
      <c r="M26" s="13"/>
      <c r="N26" s="28"/>
      <c r="O26" s="13" t="s">
        <v>21</v>
      </c>
      <c r="P26" s="15"/>
      <c r="AC26" s="33"/>
    </row>
    <row r="27" spans="1:30">
      <c r="A27" s="27"/>
      <c r="B27" s="13"/>
      <c r="C27" s="13"/>
      <c r="D27" s="13"/>
      <c r="E27" s="13"/>
      <c r="F27" s="13"/>
      <c r="G27" s="13"/>
      <c r="H27" s="13"/>
      <c r="I27" s="13"/>
      <c r="J27" s="13"/>
      <c r="K27" s="13"/>
      <c r="L27" s="13"/>
      <c r="M27" s="13"/>
      <c r="N27" s="28"/>
      <c r="O27" s="13" t="s">
        <v>21</v>
      </c>
      <c r="P27" s="15"/>
      <c r="AC27" s="33"/>
      <c r="AD27" s="296"/>
    </row>
    <row r="28" spans="1:30">
      <c r="A28" s="27"/>
      <c r="B28" s="13"/>
      <c r="C28" s="13"/>
      <c r="D28" s="13"/>
      <c r="E28" s="13"/>
      <c r="F28" s="13"/>
      <c r="G28" s="13"/>
      <c r="H28" s="13"/>
      <c r="I28" s="13"/>
      <c r="J28" s="13"/>
      <c r="K28" s="13"/>
      <c r="L28" s="13"/>
      <c r="M28" s="13"/>
      <c r="N28" s="28"/>
      <c r="O28" s="13"/>
      <c r="P28" s="15"/>
      <c r="AC28" s="33"/>
    </row>
    <row r="29" spans="1:30">
      <c r="A29" s="27"/>
      <c r="B29" s="13"/>
      <c r="C29" s="13"/>
      <c r="D29" s="13"/>
      <c r="E29" s="13"/>
      <c r="F29" s="13"/>
      <c r="G29" s="13"/>
      <c r="H29" s="13"/>
      <c r="I29" s="13"/>
      <c r="J29" s="13"/>
      <c r="K29" s="13"/>
      <c r="L29" s="13"/>
      <c r="M29" s="13"/>
      <c r="N29" s="28"/>
      <c r="O29" s="13"/>
      <c r="P29" s="15"/>
      <c r="AC29" s="33"/>
    </row>
    <row r="30" spans="1:30" ht="13.8" thickBot="1">
      <c r="A30" s="34"/>
      <c r="B30" s="35"/>
      <c r="C30" s="35"/>
      <c r="D30" s="35"/>
      <c r="E30" s="35"/>
      <c r="F30" s="35"/>
      <c r="G30" s="35"/>
      <c r="H30" s="35"/>
      <c r="I30" s="35"/>
      <c r="J30" s="35"/>
      <c r="K30" s="35"/>
      <c r="L30" s="35"/>
      <c r="M30" s="35"/>
      <c r="N30" s="36"/>
      <c r="O30" s="13"/>
      <c r="P30" s="37"/>
      <c r="Q30" s="38"/>
      <c r="R30" s="38"/>
      <c r="S30" s="38"/>
      <c r="T30" s="38"/>
      <c r="U30" s="38"/>
      <c r="V30" s="38"/>
      <c r="W30" s="38"/>
      <c r="X30" s="38"/>
      <c r="Y30" s="38"/>
      <c r="Z30" s="38"/>
      <c r="AA30" s="38"/>
      <c r="AB30" s="38"/>
      <c r="AC30" s="39"/>
    </row>
    <row r="31" spans="1:30">
      <c r="A31" s="40"/>
      <c r="C31" s="13"/>
      <c r="D31" s="13"/>
      <c r="E31" s="13"/>
      <c r="F31" s="13"/>
      <c r="G31" s="13"/>
      <c r="H31" s="13"/>
      <c r="I31" s="13"/>
      <c r="J31" s="13"/>
      <c r="K31" s="13"/>
      <c r="L31" s="13"/>
      <c r="M31" s="13"/>
      <c r="N31" s="13"/>
      <c r="O31" s="13"/>
    </row>
    <row r="32" spans="1:30">
      <c r="O32" s="13"/>
    </row>
    <row r="33" spans="1:29">
      <c r="K33" s="402" t="s">
        <v>29</v>
      </c>
      <c r="O33" s="13"/>
    </row>
    <row r="34" spans="1:29">
      <c r="O34" s="13"/>
    </row>
    <row r="35" spans="1:29">
      <c r="O35" s="13"/>
    </row>
    <row r="36" spans="1:29">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row>
    <row r="37" spans="1:29">
      <c r="Q37" s="177" t="s">
        <v>230</v>
      </c>
      <c r="R37" s="177"/>
      <c r="S37" s="177"/>
      <c r="T37" s="177"/>
      <c r="U37" s="177"/>
      <c r="V37" s="177"/>
      <c r="W37" s="177"/>
      <c r="X37" s="177"/>
    </row>
    <row r="38" spans="1:29">
      <c r="Q38" s="177" t="s">
        <v>231</v>
      </c>
      <c r="R38" s="177"/>
      <c r="S38" s="177"/>
      <c r="T38" s="177"/>
      <c r="U38" s="177"/>
      <c r="V38" s="177"/>
      <c r="W38" s="177"/>
      <c r="X38" s="177"/>
    </row>
  </sheetData>
  <mergeCells count="7">
    <mergeCell ref="R22:S22"/>
    <mergeCell ref="A1:N1"/>
    <mergeCell ref="P1:AC1"/>
    <mergeCell ref="A2:N2"/>
    <mergeCell ref="P2:AC2"/>
    <mergeCell ref="A20:N20"/>
    <mergeCell ref="P20:AC20"/>
  </mergeCells>
  <phoneticPr fontId="106"/>
  <pageMargins left="0.75" right="0.75" top="1" bottom="1" header="0.51200000000000001" footer="0.51200000000000001"/>
  <pageSetup paperSize="9" scale="44" orientation="portrait" horizontalDpi="1200"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ヘッドライン</vt:lpstr>
      <vt:lpstr>スポンサー広告</vt:lpstr>
      <vt:lpstr>28　ノロウイルス関連情報 </vt:lpstr>
      <vt:lpstr>28 衛生訓話</vt:lpstr>
      <vt:lpstr>28　新型コロナウイルス情報</vt:lpstr>
      <vt:lpstr>28　食中毒記事等 </vt:lpstr>
      <vt:lpstr>28　海外情報</vt:lpstr>
      <vt:lpstr>26　感染症情報</vt:lpstr>
      <vt:lpstr>28　感染症統計</vt:lpstr>
      <vt:lpstr>28 食品回収</vt:lpstr>
      <vt:lpstr>28　食品表示</vt:lpstr>
      <vt:lpstr>28 残留農薬　等 </vt:lpstr>
      <vt:lpstr>'26　感染症情報'!Print_Area</vt:lpstr>
      <vt:lpstr>'28　ノロウイルス関連情報 '!Print_Area</vt:lpstr>
      <vt:lpstr>'28 衛生訓話'!Print_Area</vt:lpstr>
      <vt:lpstr>'28　海外情報'!Print_Area</vt:lpstr>
      <vt:lpstr>'28　感染症統計'!Print_Area</vt:lpstr>
      <vt:lpstr>'28 残留農薬　等 '!Print_Area</vt:lpstr>
      <vt:lpstr>'28　食中毒記事等 '!Print_Area</vt:lpstr>
      <vt:lpstr>'28 食品回収'!Print_Area</vt:lpstr>
      <vt:lpstr>'28　食品表示'!Print_Area</vt:lpstr>
      <vt:lpstr>スポンサー広告!Print_Area</vt:lpstr>
      <vt:lpstr>'28 残留農薬　等 '!Print_Titles</vt:lpstr>
      <vt:lpstr>'28　食中毒記事等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2017-11-10T10:38:10Z</dcterms:created>
  <dcterms:modified xsi:type="dcterms:W3CDTF">2022-07-24T02:08:13Z</dcterms:modified>
</cp:coreProperties>
</file>