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527"/>
  <workbookPr filterPrivacy="1" codeName="ThisWorkbook"/>
  <xr:revisionPtr revIDLastSave="0" documentId="13_ncr:1_{11B481B5-1607-4E9F-B006-2DF51AAFCD49}" xr6:coauthVersionLast="47" xr6:coauthVersionMax="47" xr10:uidLastSave="{00000000-0000-0000-0000-000000000000}"/>
  <bookViews>
    <workbookView xWindow="-108" yWindow="-108" windowWidth="23256" windowHeight="12576" firstSheet="1" activeTab="2" xr2:uid="{00000000-000D-0000-FFFF-FFFF00000000}"/>
  </bookViews>
  <sheets>
    <sheet name="ヘッドライン" sheetId="78" state="hidden" r:id="rId1"/>
    <sheet name="スポンサー広告" sheetId="95" r:id="rId2"/>
    <sheet name="48　ノロウイルス関連情報 " sheetId="101" r:id="rId3"/>
    <sheet name="48 衛生教養 " sheetId="104" r:id="rId4"/>
    <sheet name="48　新型コロナウイルス情報" sheetId="82" r:id="rId5"/>
    <sheet name="48　食中毒記事等 " sheetId="29" r:id="rId6"/>
    <sheet name="48 海外情報" sheetId="31" r:id="rId7"/>
    <sheet name="48　感染症統計" sheetId="102" r:id="rId8"/>
    <sheet name="47　感染症情報" sheetId="103" r:id="rId9"/>
    <sheet name="48 食品回収" sheetId="60" r:id="rId10"/>
    <sheet name="48　食品表示" sheetId="34" r:id="rId11"/>
    <sheet name="48 残留農薬　等 " sheetId="35" r:id="rId12"/>
  </sheets>
  <definedNames>
    <definedName name="_xlnm._FilterDatabase" localSheetId="2" hidden="1">'48　ノロウイルス関連情報 '!$A$22:$G$75</definedName>
    <definedName name="_xlnm._FilterDatabase" localSheetId="11" hidden="1">'48 残留農薬　等 '!$A$1:$C$1</definedName>
    <definedName name="_xlnm._FilterDatabase" localSheetId="5" hidden="1">'48　食中毒記事等 '!$A$1:$D$1</definedName>
    <definedName name="_xlnm.Print_Area" localSheetId="8">'47　感染症情報'!$A$1:$E$21</definedName>
    <definedName name="_xlnm.Print_Area" localSheetId="2">'48　ノロウイルス関連情報 '!$A$1:$N$84</definedName>
    <definedName name="_xlnm.Print_Area" localSheetId="3">'48 衛生教養 '!$A$1:$M$66</definedName>
    <definedName name="_xlnm.Print_Area" localSheetId="6">'48 海外情報'!$A$1:$C$47</definedName>
    <definedName name="_xlnm.Print_Area" localSheetId="7">'48　感染症統計'!$A$1:$AC$35</definedName>
    <definedName name="_xlnm.Print_Area" localSheetId="11">'48 残留農薬　等 '!$A$1:$A$16</definedName>
    <definedName name="_xlnm.Print_Area" localSheetId="5">'48　食中毒記事等 '!$A$1:$D$30</definedName>
    <definedName name="_xlnm.Print_Area" localSheetId="9">'48 食品回収'!$A$1:$E$65</definedName>
    <definedName name="_xlnm.Print_Area" localSheetId="10">'48　食品表示'!$A$1:$N$19</definedName>
    <definedName name="_xlnm.Print_Titles" localSheetId="11">'48 残留農薬　等 '!$1:$1</definedName>
    <definedName name="_xlnm.Print_Titles" localSheetId="5">'48　食中毒記事等 '!$1:$1</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B19" i="78" l="1"/>
  <c r="B17" i="78"/>
  <c r="B15" i="78"/>
  <c r="B16" i="78"/>
  <c r="B9" i="78" l="1"/>
  <c r="C13" i="78" l="1"/>
  <c r="B13" i="78"/>
  <c r="B10" i="78" l="1"/>
  <c r="P19" i="102" l="1"/>
  <c r="AC17" i="102"/>
  <c r="N17" i="102"/>
  <c r="AC16" i="102"/>
  <c r="N16" i="102"/>
  <c r="AC15" i="102"/>
  <c r="N15" i="102"/>
  <c r="AC14" i="102"/>
  <c r="N14" i="102"/>
  <c r="AC13" i="102"/>
  <c r="N13" i="102"/>
  <c r="AC12" i="102"/>
  <c r="N12" i="102"/>
  <c r="AC11" i="102"/>
  <c r="N11" i="102"/>
  <c r="AC10" i="102"/>
  <c r="N10" i="102"/>
  <c r="AC9" i="102"/>
  <c r="N9" i="102"/>
  <c r="AC8" i="102"/>
  <c r="N8" i="102"/>
  <c r="AC7" i="102"/>
  <c r="N7" i="102"/>
  <c r="AB4" i="102"/>
  <c r="AA4" i="102"/>
  <c r="Z4" i="102"/>
  <c r="Y4" i="102"/>
  <c r="X4" i="102"/>
  <c r="W4" i="102"/>
  <c r="V4" i="102"/>
  <c r="U4" i="102"/>
  <c r="T4" i="102"/>
  <c r="S4" i="102"/>
  <c r="R4" i="102"/>
  <c r="Q4" i="102"/>
  <c r="P4" i="102"/>
  <c r="M4" i="102"/>
  <c r="L4" i="102"/>
  <c r="K4" i="102"/>
  <c r="J4" i="102"/>
  <c r="I4" i="102"/>
  <c r="H4" i="102"/>
  <c r="G4" i="102"/>
  <c r="F4" i="102"/>
  <c r="E4" i="102"/>
  <c r="D4" i="102"/>
  <c r="C4" i="102"/>
  <c r="B4" i="102"/>
  <c r="G75" i="101"/>
  <c r="F75" i="101" s="1"/>
  <c r="G74" i="101"/>
  <c r="G73" i="101"/>
  <c r="D10" i="78" s="1"/>
  <c r="N71" i="101"/>
  <c r="M71" i="101"/>
  <c r="G70" i="101"/>
  <c r="B70" i="101" s="1"/>
  <c r="G69" i="101"/>
  <c r="B69" i="101" s="1"/>
  <c r="G68" i="101"/>
  <c r="B68" i="101" s="1"/>
  <c r="G67" i="101"/>
  <c r="B67" i="101" s="1"/>
  <c r="G66" i="101"/>
  <c r="B66" i="101" s="1"/>
  <c r="G65" i="101"/>
  <c r="B65" i="101" s="1"/>
  <c r="G64" i="101"/>
  <c r="B64" i="101" s="1"/>
  <c r="G63" i="101"/>
  <c r="B63" i="101" s="1"/>
  <c r="G62" i="101"/>
  <c r="B62" i="101" s="1"/>
  <c r="G61" i="101"/>
  <c r="B61" i="101" s="1"/>
  <c r="G60" i="101"/>
  <c r="B60" i="101" s="1"/>
  <c r="G59" i="101"/>
  <c r="B59" i="101" s="1"/>
  <c r="G58" i="101"/>
  <c r="B58" i="101" s="1"/>
  <c r="G57" i="101"/>
  <c r="B57" i="101" s="1"/>
  <c r="G56" i="101"/>
  <c r="B56" i="101" s="1"/>
  <c r="G55" i="101"/>
  <c r="B55" i="101" s="1"/>
  <c r="G54" i="101"/>
  <c r="B54" i="101" s="1"/>
  <c r="G53" i="101"/>
  <c r="B53" i="101" s="1"/>
  <c r="G52" i="101"/>
  <c r="B52" i="101" s="1"/>
  <c r="G51" i="101"/>
  <c r="B51" i="101" s="1"/>
  <c r="G50" i="101"/>
  <c r="B50" i="101" s="1"/>
  <c r="G49" i="101"/>
  <c r="B49" i="101" s="1"/>
  <c r="G48" i="101"/>
  <c r="B48" i="101" s="1"/>
  <c r="G47" i="101"/>
  <c r="B47" i="101" s="1"/>
  <c r="G46" i="101"/>
  <c r="B46" i="101" s="1"/>
  <c r="G45" i="101"/>
  <c r="B45" i="101" s="1"/>
  <c r="G44" i="101"/>
  <c r="B44" i="101" s="1"/>
  <c r="G43" i="101"/>
  <c r="B43" i="101" s="1"/>
  <c r="G42" i="101"/>
  <c r="B42" i="101" s="1"/>
  <c r="G41" i="101"/>
  <c r="B41" i="101" s="1"/>
  <c r="G40" i="101"/>
  <c r="B40" i="101" s="1"/>
  <c r="G39" i="101"/>
  <c r="B39" i="101" s="1"/>
  <c r="G38" i="101"/>
  <c r="B38" i="101" s="1"/>
  <c r="G37" i="101"/>
  <c r="B37" i="101" s="1"/>
  <c r="G36" i="101"/>
  <c r="B36" i="101" s="1"/>
  <c r="G35" i="101"/>
  <c r="B35" i="101" s="1"/>
  <c r="G34" i="101"/>
  <c r="B34" i="101" s="1"/>
  <c r="G33" i="101"/>
  <c r="B33" i="101" s="1"/>
  <c r="G32" i="101"/>
  <c r="B32" i="101" s="1"/>
  <c r="G31" i="101"/>
  <c r="B31" i="101" s="1"/>
  <c r="G30" i="101"/>
  <c r="B30" i="101" s="1"/>
  <c r="G29" i="101"/>
  <c r="B29" i="101" s="1"/>
  <c r="G28" i="101"/>
  <c r="B28" i="101" s="1"/>
  <c r="G27" i="101"/>
  <c r="B27" i="101" s="1"/>
  <c r="G26" i="101"/>
  <c r="B26" i="101" s="1"/>
  <c r="G25" i="101"/>
  <c r="B25" i="101" s="1"/>
  <c r="G24" i="101"/>
  <c r="B24" i="101" s="1"/>
  <c r="G23" i="101"/>
  <c r="B23" i="101" s="1"/>
  <c r="I74" i="101" l="1"/>
  <c r="I73" i="101"/>
  <c r="F10" i="78" s="1"/>
  <c r="AC4" i="102"/>
  <c r="N4" i="102"/>
  <c r="M75" i="101"/>
  <c r="K75" i="101"/>
  <c r="B11" i="78" l="1"/>
  <c r="K23" i="82" l="1"/>
  <c r="I21" i="82"/>
  <c r="B12" i="78" l="1"/>
  <c r="K13" i="82"/>
  <c r="B14" i="78" l="1"/>
  <c r="L24" i="82" l="1"/>
  <c r="B18" i="78" l="1"/>
  <c r="N14" i="82" l="1"/>
  <c r="K14" i="82"/>
  <c r="I13" i="82" l="1"/>
  <c r="L26" i="82" l="1"/>
  <c r="K28" i="82" l="1"/>
  <c r="K29" i="82"/>
  <c r="K27" i="82"/>
  <c r="K26" i="82"/>
  <c r="K18" i="82"/>
  <c r="K19" i="82"/>
  <c r="K20" i="82"/>
  <c r="K21" i="82"/>
  <c r="K22" i="82"/>
  <c r="K24" i="82"/>
  <c r="K25" i="82"/>
  <c r="K17" i="82"/>
  <c r="K16" i="82"/>
  <c r="K15" i="82"/>
  <c r="L15" i="82"/>
  <c r="I14" i="82" l="1"/>
  <c r="C14" i="78" l="1"/>
  <c r="L13" i="82"/>
  <c r="L14" i="82"/>
  <c r="I15" i="82"/>
  <c r="I16" i="82"/>
  <c r="I17" i="82"/>
  <c r="I18" i="82"/>
  <c r="I19" i="82"/>
  <c r="I20" i="82"/>
  <c r="I22" i="82"/>
  <c r="I23" i="82"/>
  <c r="I24" i="82"/>
  <c r="I25" i="82"/>
  <c r="I26" i="82"/>
  <c r="I27" i="82"/>
  <c r="I28" i="82"/>
  <c r="I29" i="82"/>
  <c r="L29" i="82"/>
  <c r="L16" i="82"/>
  <c r="L17" i="82"/>
  <c r="L18" i="82"/>
  <c r="L19" i="82"/>
  <c r="L20" i="82"/>
  <c r="L21" i="82"/>
  <c r="L22" i="82"/>
  <c r="L23" i="82"/>
  <c r="L25" i="82"/>
  <c r="L27" i="82"/>
  <c r="L28" i="82"/>
</calcChain>
</file>

<file path=xl/sharedStrings.xml><?xml version="1.0" encoding="utf-8"?>
<sst xmlns="http://schemas.openxmlformats.org/spreadsheetml/2006/main" count="730" uniqueCount="499">
  <si>
    <t>発生</t>
    <rPh sb="0" eb="2">
      <t>ハッセイ</t>
    </rPh>
    <phoneticPr fontId="5"/>
  </si>
  <si>
    <t>ソース</t>
    <phoneticPr fontId="5"/>
  </si>
  <si>
    <t>日付</t>
    <rPh sb="0" eb="2">
      <t>ヒヅケ</t>
    </rPh>
    <phoneticPr fontId="5"/>
  </si>
  <si>
    <t>届出感染症　第三類　腸管出血性大腸菌</t>
    <rPh sb="0" eb="2">
      <t>トドケデ</t>
    </rPh>
    <rPh sb="2" eb="4">
      <t>カンセン</t>
    </rPh>
    <rPh sb="4" eb="5">
      <t>ショウ</t>
    </rPh>
    <rPh sb="6" eb="7">
      <t>ダイ</t>
    </rPh>
    <rPh sb="7" eb="8">
      <t>サン</t>
    </rPh>
    <rPh sb="8" eb="9">
      <t>タグイ</t>
    </rPh>
    <rPh sb="10" eb="12">
      <t>チョウカン</t>
    </rPh>
    <rPh sb="12" eb="15">
      <t>シュッケツセイ</t>
    </rPh>
    <rPh sb="15" eb="18">
      <t>ダイチョウキン</t>
    </rPh>
    <phoneticPr fontId="5"/>
  </si>
  <si>
    <t>届出感染症　第三類　細菌性赤痢菌</t>
    <rPh sb="0" eb="2">
      <t>トドケデ</t>
    </rPh>
    <rPh sb="2" eb="4">
      <t>カンセン</t>
    </rPh>
    <rPh sb="4" eb="5">
      <t>ショウ</t>
    </rPh>
    <rPh sb="6" eb="7">
      <t>ダイ</t>
    </rPh>
    <rPh sb="7" eb="8">
      <t>サン</t>
    </rPh>
    <rPh sb="8" eb="9">
      <t>タグイ</t>
    </rPh>
    <rPh sb="10" eb="13">
      <t>サイキンセイ</t>
    </rPh>
    <rPh sb="13" eb="15">
      <t>セキリ</t>
    </rPh>
    <rPh sb="15" eb="16">
      <t>キン</t>
    </rPh>
    <phoneticPr fontId="5"/>
  </si>
  <si>
    <r>
      <t>全国 報告数推移　　　　　　</t>
    </r>
    <r>
      <rPr>
        <b/>
        <sz val="11"/>
        <rFont val="ＭＳ Ｐゴシック"/>
        <family val="3"/>
        <charset val="128"/>
      </rPr>
      <t>医療機関からの届出数</t>
    </r>
    <rPh sb="14" eb="16">
      <t>イリョウ</t>
    </rPh>
    <rPh sb="16" eb="18">
      <t>キカン</t>
    </rPh>
    <rPh sb="21" eb="23">
      <t>トドケデ</t>
    </rPh>
    <rPh sb="23" eb="24">
      <t>スウ</t>
    </rPh>
    <phoneticPr fontId="5"/>
  </si>
  <si>
    <r>
      <t>全国 報告数推移　　　　　　</t>
    </r>
    <r>
      <rPr>
        <b/>
        <sz val="11"/>
        <rFont val="ＭＳ Ｐゴシック"/>
        <family val="3"/>
        <charset val="128"/>
      </rPr>
      <t>届出患者数（人）</t>
    </r>
    <rPh sb="14" eb="16">
      <t>トドケデ</t>
    </rPh>
    <rPh sb="16" eb="19">
      <t>カンジャスウ</t>
    </rPh>
    <rPh sb="20" eb="21">
      <t>ニン</t>
    </rPh>
    <phoneticPr fontId="5"/>
  </si>
  <si>
    <t>2月</t>
  </si>
  <si>
    <t>3月</t>
  </si>
  <si>
    <t>4月</t>
  </si>
  <si>
    <t>5月</t>
  </si>
  <si>
    <t>6月</t>
  </si>
  <si>
    <t>7月</t>
  </si>
  <si>
    <t>8月</t>
  </si>
  <si>
    <t>9月</t>
  </si>
  <si>
    <t>10月</t>
  </si>
  <si>
    <t>11月</t>
  </si>
  <si>
    <t>12月</t>
  </si>
  <si>
    <t>合計</t>
    <rPh sb="0" eb="2">
      <t>ゴウケイ</t>
    </rPh>
    <phoneticPr fontId="5"/>
  </si>
  <si>
    <t>合計</t>
  </si>
  <si>
    <t>12-18年月平均</t>
    <rPh sb="5" eb="6">
      <t>ネン</t>
    </rPh>
    <rPh sb="6" eb="9">
      <t>ツキヘイキン</t>
    </rPh>
    <phoneticPr fontId="5"/>
  </si>
  <si>
    <t>今週</t>
    <rPh sb="0" eb="2">
      <t>コンシュウ</t>
    </rPh>
    <phoneticPr fontId="5"/>
  </si>
  <si>
    <t>　</t>
    <phoneticPr fontId="5"/>
  </si>
  <si>
    <t>2019年</t>
    <rPh sb="4" eb="5">
      <t>ネン</t>
    </rPh>
    <phoneticPr fontId="5"/>
  </si>
  <si>
    <t>2011年</t>
  </si>
  <si>
    <t>国・地域</t>
    <rPh sb="0" eb="1">
      <t>クニ</t>
    </rPh>
    <rPh sb="2" eb="4">
      <t>チイキ</t>
    </rPh>
    <phoneticPr fontId="5"/>
  </si>
  <si>
    <t>発表</t>
    <rPh sb="0" eb="2">
      <t>ハッピョウ</t>
    </rPh>
    <phoneticPr fontId="5"/>
  </si>
  <si>
    <t>掲載日</t>
    <rPh sb="0" eb="3">
      <t>ケイサイビ</t>
    </rPh>
    <phoneticPr fontId="5"/>
  </si>
  <si>
    <t>なお、情報提供ページは提供者側により短期間で削除される場合もあります。予めご了解ください。</t>
    <rPh sb="3" eb="5">
      <t>ジョウホウ</t>
    </rPh>
    <rPh sb="5" eb="7">
      <t>テイキョウ</t>
    </rPh>
    <rPh sb="11" eb="14">
      <t>テイキョウシャ</t>
    </rPh>
    <rPh sb="14" eb="15">
      <t>ガワ</t>
    </rPh>
    <rPh sb="18" eb="21">
      <t>タンキカン</t>
    </rPh>
    <rPh sb="22" eb="24">
      <t>サクジョ</t>
    </rPh>
    <rPh sb="27" eb="29">
      <t>バアイ</t>
    </rPh>
    <rPh sb="35" eb="36">
      <t>アラカジ</t>
    </rPh>
    <rPh sb="38" eb="40">
      <t>リョウカイ</t>
    </rPh>
    <phoneticPr fontId="5"/>
  </si>
  <si>
    <t>注意　食品に関わる記事の一部をご紹介します。詳しくはリンク先のページよりご確認ください。</t>
    <rPh sb="0" eb="2">
      <t>チュウイ</t>
    </rPh>
    <rPh sb="3" eb="5">
      <t>ショクヒン</t>
    </rPh>
    <rPh sb="6" eb="7">
      <t>カカ</t>
    </rPh>
    <rPh sb="9" eb="11">
      <t>キジ</t>
    </rPh>
    <rPh sb="12" eb="14">
      <t>イチブ</t>
    </rPh>
    <rPh sb="16" eb="18">
      <t>ショウカイ</t>
    </rPh>
    <rPh sb="22" eb="23">
      <t>クワ</t>
    </rPh>
    <rPh sb="29" eb="30">
      <t>サキ</t>
    </rPh>
    <rPh sb="37" eb="39">
      <t>カクニン</t>
    </rPh>
    <phoneticPr fontId="5"/>
  </si>
  <si>
    <t xml:space="preserve"> </t>
    <phoneticPr fontId="5"/>
  </si>
  <si>
    <t>2019年</t>
    <phoneticPr fontId="5"/>
  </si>
  <si>
    <t>2018年</t>
    <phoneticPr fontId="5"/>
  </si>
  <si>
    <t>2017年</t>
    <phoneticPr fontId="5"/>
  </si>
  <si>
    <t>2016年</t>
    <phoneticPr fontId="5"/>
  </si>
  <si>
    <t>2015年</t>
    <phoneticPr fontId="5"/>
  </si>
  <si>
    <t>2014年</t>
    <phoneticPr fontId="5"/>
  </si>
  <si>
    <t>2013年</t>
    <phoneticPr fontId="5"/>
  </si>
  <si>
    <t>2012年</t>
    <phoneticPr fontId="5"/>
  </si>
  <si>
    <t>ノロウイルス指数平年並</t>
    <rPh sb="6" eb="8">
      <t>シスウ</t>
    </rPh>
    <rPh sb="8" eb="10">
      <t>ヘイネン</t>
    </rPh>
    <phoneticPr fontId="5"/>
  </si>
  <si>
    <t>出典:東京都感染症情報センター</t>
    <rPh sb="0" eb="2">
      <t>シュッテン</t>
    </rPh>
    <rPh sb="3" eb="6">
      <t>トウキョウト</t>
    </rPh>
    <rPh sb="6" eb="9">
      <t>カンセンショウ</t>
    </rPh>
    <rPh sb="9" eb="11">
      <t>ジョウホウ</t>
    </rPh>
    <phoneticPr fontId="5"/>
  </si>
  <si>
    <t>（最近５年間の週値の比較）</t>
    <rPh sb="1" eb="3">
      <t>サイキン</t>
    </rPh>
    <rPh sb="3" eb="6">
      <t>ゴネンカン</t>
    </rPh>
    <rPh sb="7" eb="8">
      <t>シュウ</t>
    </rPh>
    <rPh sb="8" eb="9">
      <t>アタイ</t>
    </rPh>
    <rPh sb="10" eb="12">
      <t>ヒカク</t>
    </rPh>
    <phoneticPr fontId="5"/>
  </si>
  <si>
    <t>　　　　レベル5</t>
    <phoneticPr fontId="5"/>
  </si>
  <si>
    <t>　　　　レベル4</t>
    <phoneticPr fontId="5"/>
  </si>
  <si>
    <t>　　　　レベル3</t>
    <phoneticPr fontId="5"/>
  </si>
  <si>
    <t>地方衛生研究所情報</t>
    <rPh sb="0" eb="2">
      <t>チホウ</t>
    </rPh>
    <rPh sb="2" eb="4">
      <t>エイセイ</t>
    </rPh>
    <rPh sb="4" eb="6">
      <t>ケンキュウ</t>
    </rPh>
    <rPh sb="6" eb="7">
      <t>ショ</t>
    </rPh>
    <rPh sb="7" eb="9">
      <t>ジョウホウ</t>
    </rPh>
    <phoneticPr fontId="5"/>
  </si>
  <si>
    <t>傾向</t>
    <rPh sb="0" eb="2">
      <t>ケイコウ</t>
    </rPh>
    <phoneticPr fontId="5"/>
  </si>
  <si>
    <t>出典：地方衛生研究所ネットワーク</t>
    <rPh sb="0" eb="2">
      <t>シュッテン</t>
    </rPh>
    <rPh sb="3" eb="5">
      <t>チホウ</t>
    </rPh>
    <rPh sb="5" eb="7">
      <t>エイセイ</t>
    </rPh>
    <rPh sb="7" eb="9">
      <t>ケンキュウ</t>
    </rPh>
    <rPh sb="9" eb="10">
      <t>ジョ</t>
    </rPh>
    <phoneticPr fontId="5"/>
  </si>
  <si>
    <t>http://idsc.tokyo-eiken.go.jp/diseases/gastro/gastro/</t>
    <phoneticPr fontId="5"/>
  </si>
  <si>
    <t>流行警報</t>
    <rPh sb="0" eb="2">
      <t>リュウコウ</t>
    </rPh>
    <rPh sb="2" eb="4">
      <t>ケイホウ</t>
    </rPh>
    <phoneticPr fontId="5"/>
  </si>
  <si>
    <t>警戒警報</t>
    <rPh sb="0" eb="2">
      <t>ケイカイ</t>
    </rPh>
    <rPh sb="2" eb="4">
      <t>ケイホウ</t>
    </rPh>
    <phoneticPr fontId="5"/>
  </si>
  <si>
    <t>低散発</t>
    <rPh sb="0" eb="1">
      <t>テイ</t>
    </rPh>
    <rPh sb="1" eb="3">
      <t>サンパツ</t>
    </rPh>
    <phoneticPr fontId="5"/>
  </si>
  <si>
    <t>定点観測値</t>
    <rPh sb="0" eb="2">
      <t>テイテン</t>
    </rPh>
    <rPh sb="2" eb="4">
      <t>カンソク</t>
    </rPh>
    <rPh sb="4" eb="5">
      <t>アタイ</t>
    </rPh>
    <phoneticPr fontId="5"/>
  </si>
  <si>
    <t>▲:減少</t>
    <rPh sb="2" eb="4">
      <t>ゲンショウ</t>
    </rPh>
    <phoneticPr fontId="5"/>
  </si>
  <si>
    <t>都道府県名</t>
  </si>
  <si>
    <t>流行　　☆増加　★減少☆★1つで約1ポイント</t>
    <rPh sb="0" eb="2">
      <t>リュウコウ</t>
    </rPh>
    <rPh sb="5" eb="7">
      <t>ゾウカ</t>
    </rPh>
    <rPh sb="9" eb="11">
      <t>ゲンショウ</t>
    </rPh>
    <phoneticPr fontId="5"/>
  </si>
  <si>
    <t>対前週</t>
    <rPh sb="0" eb="1">
      <t>タイ</t>
    </rPh>
    <rPh sb="1" eb="3">
      <t>ゼンシュウ</t>
    </rPh>
    <phoneticPr fontId="5"/>
  </si>
  <si>
    <r>
      <t>大量発症事故（業種／内容）　</t>
    </r>
    <r>
      <rPr>
        <b/>
        <sz val="12"/>
        <color indexed="53"/>
        <rFont val="ＭＳ Ｐゴシック"/>
        <family val="3"/>
        <charset val="128"/>
      </rPr>
      <t xml:space="preserve">今週 , </t>
    </r>
    <r>
      <rPr>
        <b/>
        <sz val="12"/>
        <rFont val="ＭＳ Ｐゴシック"/>
        <family val="3"/>
        <charset val="128"/>
      </rPr>
      <t>色抜き(先週)</t>
    </r>
    <rPh sb="0" eb="2">
      <t>タイリョウ</t>
    </rPh>
    <rPh sb="2" eb="4">
      <t>ハッショウ</t>
    </rPh>
    <rPh sb="4" eb="6">
      <t>ジコ</t>
    </rPh>
    <rPh sb="7" eb="9">
      <t>ギョウシュ</t>
    </rPh>
    <rPh sb="10" eb="12">
      <t>ナイヨウ</t>
    </rPh>
    <rPh sb="14" eb="16">
      <t>コンシュウ</t>
    </rPh>
    <rPh sb="19" eb="20">
      <t>イロ</t>
    </rPh>
    <rPh sb="20" eb="21">
      <t>ヌ</t>
    </rPh>
    <rPh sb="23" eb="25">
      <t>センシュウ</t>
    </rPh>
    <phoneticPr fontId="5"/>
  </si>
  <si>
    <t>ニュースソース</t>
  </si>
  <si>
    <t>日時</t>
    <rPh sb="0" eb="2">
      <t>ニチジ</t>
    </rPh>
    <phoneticPr fontId="5"/>
  </si>
  <si>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</si>
  <si>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</si>
  <si>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</si>
  <si>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</si>
  <si>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</si>
  <si>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</si>
  <si>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</si>
  <si>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</si>
  <si>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</si>
  <si>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</si>
  <si>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</si>
  <si>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</si>
  <si>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</si>
  <si>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</si>
  <si>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</si>
  <si>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</si>
  <si>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</si>
  <si>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</si>
  <si>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</si>
  <si>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</si>
  <si>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</si>
  <si>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</si>
  <si>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</si>
  <si>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</si>
  <si>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</si>
  <si>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</si>
  <si>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</si>
  <si>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</si>
  <si>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</si>
  <si>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</si>
  <si>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</si>
  <si>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</si>
  <si>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</si>
  <si>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</si>
  <si>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</si>
  <si>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</si>
  <si>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</si>
  <si>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</si>
  <si>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</si>
  <si>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</si>
  <si>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</si>
  <si>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</si>
  <si>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</si>
  <si>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</si>
  <si>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</si>
  <si>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</si>
  <si>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</si>
  <si>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全国</t>
  </si>
  <si>
    <t>先週に比べて全国平均は</t>
    <phoneticPr fontId="5"/>
  </si>
  <si>
    <t>　：先週より</t>
    <phoneticPr fontId="5"/>
  </si>
  <si>
    <t>東京都は</t>
  </si>
  <si>
    <t>最高指数は</t>
    <phoneticPr fontId="5"/>
  </si>
  <si>
    <t>全国で10.00を超える都道府県数は</t>
    <rPh sb="0" eb="2">
      <t>ゼンコク</t>
    </rPh>
    <rPh sb="9" eb="10">
      <t>コ</t>
    </rPh>
    <rPh sb="12" eb="16">
      <t>トドウフケン</t>
    </rPh>
    <rPh sb="16" eb="17">
      <t>スウ</t>
    </rPh>
    <phoneticPr fontId="5"/>
  </si>
  <si>
    <t>増減</t>
    <rPh sb="0" eb="2">
      <t>ゾウゲン</t>
    </rPh>
    <phoneticPr fontId="5"/>
  </si>
  <si>
    <t>　　　　　　　　　　　　　　　　　　　　　　　　　　　　　　　　　　　　</t>
    <phoneticPr fontId="5"/>
  </si>
  <si>
    <t xml:space="preserve">                        </t>
    <phoneticPr fontId="5"/>
  </si>
  <si>
    <t>1類感染症</t>
  </si>
  <si>
    <t>報告なし</t>
    <rPh sb="0" eb="2">
      <t>ホウコク</t>
    </rPh>
    <phoneticPr fontId="5"/>
  </si>
  <si>
    <t>2類感染症</t>
    <phoneticPr fontId="5"/>
  </si>
  <si>
    <t xml:space="preserve">3類感染症　
</t>
    <phoneticPr fontId="5"/>
  </si>
  <si>
    <t>腸管出血性大腸菌感染症</t>
    <phoneticPr fontId="5"/>
  </si>
  <si>
    <t>４類感染症</t>
    <phoneticPr fontId="5"/>
  </si>
  <si>
    <t>5類感染症</t>
    <phoneticPr fontId="5"/>
  </si>
  <si>
    <t>その他は割愛</t>
    <phoneticPr fontId="5"/>
  </si>
  <si>
    <t>　　　　◆商業的目的を理由とする無断転用を禁止します</t>
    <phoneticPr fontId="5"/>
  </si>
  <si>
    <t>　　　　◆配信停止・お客様情報の変更◆ 本メールへの返信でご連絡ください</t>
    <phoneticPr fontId="5"/>
  </si>
  <si>
    <t xml:space="preserve">　　週刊情報の概要 </t>
    <phoneticPr fontId="5"/>
  </si>
  <si>
    <t>************************************************************************</t>
    <phoneticPr fontId="5"/>
  </si>
  <si>
    <t xml:space="preserve">1．食中毒情報      　      </t>
    <phoneticPr fontId="5"/>
  </si>
  <si>
    <t xml:space="preserve">2．ノロウイルス　   　     </t>
    <phoneticPr fontId="5"/>
  </si>
  <si>
    <t xml:space="preserve">3．残留農薬等  　　         </t>
    <phoneticPr fontId="5"/>
  </si>
  <si>
    <t>→メモ帳にコピー</t>
    <rPh sb="3" eb="4">
      <t>チョウ</t>
    </rPh>
    <phoneticPr fontId="5"/>
  </si>
  <si>
    <t xml:space="preserve">4．食品表示 　　   　      </t>
    <phoneticPr fontId="5"/>
  </si>
  <si>
    <t>5．海外情報              　</t>
    <phoneticPr fontId="5"/>
  </si>
  <si>
    <t>　　　　　　　　　　　　　=+'44　海外情報'!B18</t>
    <phoneticPr fontId="5"/>
  </si>
  <si>
    <t xml:space="preserve">6．感染症統計        </t>
    <phoneticPr fontId="5"/>
  </si>
  <si>
    <t>7．感染症情報       　    　</t>
    <phoneticPr fontId="5"/>
  </si>
  <si>
    <t>以下に貼り付け</t>
    <rPh sb="0" eb="2">
      <t>イカ</t>
    </rPh>
    <rPh sb="3" eb="4">
      <t>ハ</t>
    </rPh>
    <rPh sb="5" eb="6">
      <t>ツ</t>
    </rPh>
    <phoneticPr fontId="5"/>
  </si>
  <si>
    <r>
      <t xml:space="preserve">       </t>
    </r>
    <r>
      <rPr>
        <sz val="9"/>
        <rFont val="ＭＳ Ｐゴシック"/>
        <family val="3"/>
        <charset val="128"/>
      </rPr>
      <t xml:space="preserve"> レベル1</t>
    </r>
    <phoneticPr fontId="5"/>
  </si>
  <si>
    <t>2020年</t>
    <phoneticPr fontId="5"/>
  </si>
  <si>
    <t xml:space="preserve"> </t>
    <phoneticPr fontId="34"/>
  </si>
  <si>
    <t>9．新型ｺﾛﾅ情報</t>
    <rPh sb="2" eb="4">
      <t>シンガタ</t>
    </rPh>
    <rPh sb="7" eb="9">
      <t>ジョウホウ</t>
    </rPh>
    <phoneticPr fontId="5"/>
  </si>
  <si>
    <t>フェイズ別　対策立案</t>
  </si>
  <si>
    <r>
      <t>1.</t>
    </r>
    <r>
      <rPr>
        <sz val="7"/>
        <color theme="1"/>
        <rFont val="Times New Roman"/>
        <family val="1"/>
      </rPr>
      <t xml:space="preserve">      </t>
    </r>
    <r>
      <rPr>
        <sz val="10.5"/>
        <color theme="1"/>
        <rFont val="游明朝"/>
        <family val="1"/>
        <charset val="128"/>
      </rPr>
      <t>地域的に発生していない段階</t>
    </r>
  </si>
  <si>
    <r>
      <t>2.</t>
    </r>
    <r>
      <rPr>
        <sz val="7"/>
        <color theme="1"/>
        <rFont val="Times New Roman"/>
        <family val="1"/>
      </rPr>
      <t xml:space="preserve">      </t>
    </r>
    <r>
      <rPr>
        <sz val="10.5"/>
        <color theme="1"/>
        <rFont val="游明朝"/>
        <family val="1"/>
        <charset val="128"/>
      </rPr>
      <t>地域、顧客所在地に感染者が確認された段階</t>
    </r>
  </si>
  <si>
    <t>・組織・連絡体制　・社内、社外</t>
  </si>
  <si>
    <t>　　　　緊急連絡網　所轄保健所、公共機関との連帯</t>
  </si>
  <si>
    <t>　　　　現状リスクｺﾐﾆｭケーション、顧客への情報開示</t>
  </si>
  <si>
    <t>・予防体制　消毒材、マスク備品準備、就業前後の除菌　検温と報告</t>
  </si>
  <si>
    <t>・診療体制　もしもの場合の相談医療先の確保、連絡</t>
  </si>
  <si>
    <t>・就業体制の見直対策　感染者の発症時の業務継続対応</t>
  </si>
  <si>
    <t>　　　　病院、介護・老人施設への入室時の対応、営業車両の洗浄</t>
  </si>
  <si>
    <t>フェイズ</t>
  </si>
  <si>
    <t>緊急連絡網</t>
  </si>
  <si>
    <t>消毒材</t>
  </si>
  <si>
    <t>マスク</t>
  </si>
  <si>
    <t>検温</t>
  </si>
  <si>
    <t>37.5℃↑</t>
  </si>
  <si>
    <t>顧客連絡</t>
  </si>
  <si>
    <t>就業　体制</t>
  </si>
  <si>
    <t>従業員ケア</t>
  </si>
  <si>
    <t>〇</t>
  </si>
  <si>
    <t>飲食店で食中毒が発生したらどうなる？実際に起こりうるトラブル</t>
  </si>
  <si>
    <t>トップページ ＞ 食中毒が発生したらどうなる</t>
  </si>
  <si>
    <t>食中毒の危険性はどこでもあるもの</t>
  </si>
  <si>
    <t>食中毒が発生したらどうなるのか</t>
  </si>
  <si>
    <r>
      <t>食中毒を発生させた店舗には一度も経験したことのないような</t>
    </r>
    <r>
      <rPr>
        <b/>
        <sz val="12"/>
        <color rgb="FF333333"/>
        <rFont val="&amp;quot"/>
        <family val="2"/>
      </rPr>
      <t>イレギュラーな業務</t>
    </r>
    <r>
      <rPr>
        <sz val="12"/>
        <color rgb="FF333333"/>
        <rFont val="&amp;quot"/>
        <family val="2"/>
      </rPr>
      <t>が発生します。経営者は</t>
    </r>
    <r>
      <rPr>
        <b/>
        <sz val="12"/>
        <color rgb="FF333333"/>
        <rFont val="&amp;quot"/>
        <family val="2"/>
      </rPr>
      <t>従業員に必要以上の負担をかけない</t>
    </r>
    <r>
      <rPr>
        <sz val="12"/>
        <color rgb="FF333333"/>
        <rFont val="&amp;quot"/>
        <family val="2"/>
      </rPr>
      <t>ためにも、どのような事態が起こりうるかしっかりと確認しておきましょう。</t>
    </r>
  </si>
  <si>
    <t>クレームや質問が大量に押し寄せる</t>
  </si>
  <si>
    <t>保健所の検査が入る</t>
  </si>
  <si>
    <t>営業停止からの店舗閉鎖</t>
  </si>
  <si>
    <r>
      <t>食中毒が起これば飲食店は</t>
    </r>
    <r>
      <rPr>
        <b/>
        <sz val="12"/>
        <color rgb="FFFF0A0A"/>
        <rFont val="&amp;quot"/>
        <family val="2"/>
      </rPr>
      <t>店舗閉鎖</t>
    </r>
    <r>
      <rPr>
        <sz val="12"/>
        <color rgb="FF333333"/>
        <rFont val="&amp;quot"/>
        <family val="2"/>
      </rPr>
      <t>を行うべきとされています。</t>
    </r>
  </si>
  <si>
    <t>原因を知って予防することが重要</t>
  </si>
  <si>
    <r>
      <rPr>
        <sz val="12"/>
        <color rgb="FF333333"/>
        <rFont val="ＭＳ Ｐゴシック"/>
        <family val="3"/>
        <charset val="128"/>
      </rPr>
      <t>飲食店経営者ならば誰でも</t>
    </r>
    <r>
      <rPr>
        <b/>
        <sz val="12"/>
        <color rgb="FFFF0A0A"/>
        <rFont val="ＭＳ Ｐゴシック"/>
        <family val="3"/>
        <charset val="128"/>
      </rPr>
      <t>食中毒</t>
    </r>
    <r>
      <rPr>
        <sz val="12"/>
        <color rgb="FF333333"/>
        <rFont val="ＭＳ Ｐゴシック"/>
        <family val="3"/>
        <charset val="128"/>
      </rPr>
      <t>を危惧しているものです。しかし、生魚、生野菜、生肉以外にも焼き鳥やハンバーガーなど</t>
    </r>
    <r>
      <rPr>
        <sz val="12"/>
        <color rgb="FF333333"/>
        <rFont val="&amp;quot"/>
        <family val="2"/>
      </rPr>
      <t>…</t>
    </r>
    <r>
      <rPr>
        <sz val="12"/>
        <color rgb="FF333333"/>
        <rFont val="ＭＳ Ｐゴシック"/>
        <family val="3"/>
        <charset val="128"/>
      </rPr>
      <t>様々な飲食店から食中毒は散見されます。どのような食材、調理方法でも確実に防げるというわけではない病気であるだけに、</t>
    </r>
    <r>
      <rPr>
        <sz val="12"/>
        <color rgb="FF333333"/>
        <rFont val="&amp;quot"/>
        <family val="2"/>
      </rPr>
      <t>24</t>
    </r>
    <r>
      <rPr>
        <sz val="12"/>
        <color rgb="FF333333"/>
        <rFont val="ＭＳ Ｐゴシック"/>
        <family val="3"/>
        <charset val="128"/>
      </rPr>
      <t>時間</t>
    </r>
    <r>
      <rPr>
        <sz val="12"/>
        <color rgb="FF333333"/>
        <rFont val="&amp;quot"/>
        <family val="2"/>
      </rPr>
      <t>365</t>
    </r>
    <r>
      <rPr>
        <sz val="12"/>
        <color rgb="FF333333"/>
        <rFont val="ＭＳ Ｐゴシック"/>
        <family val="3"/>
        <charset val="128"/>
      </rPr>
      <t>日の間、経営者は常に食中毒に注意を払わなくてはいけないのです。</t>
    </r>
    <phoneticPr fontId="34"/>
  </si>
  <si>
    <t>食中毒が発生したことが公にされれば、該当する飲食店を利用したお客様は自分が食中毒を発生させた料理を口にしてないか心配になります。そのため、店舗に対してお客様の不安を直接反映させた厳しいクレームが多量に押し寄せることになるでしょう。想定外の事態に従業員側の戸惑いも大きいかもしれませんが、冷静に対処できるように想定質問等を考えておくと良いです。</t>
    <phoneticPr fontId="34"/>
  </si>
  <si>
    <r>
      <rPr>
        <sz val="12"/>
        <color rgb="FF333333"/>
        <rFont val="ＭＳ Ｐゴシック"/>
        <family val="3"/>
        <charset val="128"/>
      </rPr>
      <t>保健所は、</t>
    </r>
    <r>
      <rPr>
        <b/>
        <sz val="12"/>
        <color rgb="FF333333"/>
        <rFont val="ＭＳ Ｐゴシック"/>
        <family val="3"/>
        <charset val="128"/>
      </rPr>
      <t>各地域の住民の健康や住まい環境などを快適なものへ</t>
    </r>
    <r>
      <rPr>
        <sz val="12"/>
        <color rgb="FF333333"/>
        <rFont val="ＭＳ Ｐゴシック"/>
        <family val="3"/>
        <charset val="128"/>
      </rPr>
      <t>と推進するために全国に設置された行政機関です。中には疾病の予防や保険・衛生環境について取り扱う業務もあるため、食中毒が発生すれば保健所が飲食店に対して立入検査をすることになります。検査においては資料提出が求められることもあるので、食中毒が発生したらスムーズに検査が行われるように書類を準備しておきましょう。</t>
    </r>
    <phoneticPr fontId="34"/>
  </si>
  <si>
    <r>
      <rPr>
        <sz val="12"/>
        <color rgb="FF333333"/>
        <rFont val="ＭＳ Ｐゴシック"/>
        <family val="3"/>
        <charset val="128"/>
      </rPr>
      <t>チェーン店の場合は同一のマニュアルで調理が実行されることが多いため、原因が究明されるまでは被害の拡大を防ぐ意味でも全国に展開する</t>
    </r>
    <r>
      <rPr>
        <b/>
        <sz val="12"/>
        <color rgb="FF333333"/>
        <rFont val="ＭＳ Ｐゴシック"/>
        <family val="3"/>
        <charset val="128"/>
      </rPr>
      <t>すべての系列店舗が一時休業</t>
    </r>
    <r>
      <rPr>
        <sz val="12"/>
        <color rgb="FF333333"/>
        <rFont val="ＭＳ Ｐゴシック"/>
        <family val="3"/>
        <charset val="128"/>
      </rPr>
      <t>を余儀なくされることも考えられるでしょう。経営者側としてはその間非常に忙しい時期に入ります。店舗を維持するため、そして従業員の休業期間の給与を確保するための対応を行うことが必要になるでしょう。お客様に対して真摯な対応をするとともに、従業員にも配慮を怠らないようにしなくてはいけません。</t>
    </r>
    <phoneticPr fontId="34"/>
  </si>
  <si>
    <t>食中毒は「サルモネラ菌」「腸炎ビブリオ菌」「カンピロバクター」などの、十分に加熱していない食材や生の食材が原因で発生する菌をはじめ、「黄色ブドウ球菌」などの人の皮膚にいる菌が付着して損害を与える場合が考えられます。それらは調理方法を工夫したり、手洗いを徹底したりすることで防げる場合が大多数です。常日頃から食中毒発生防止の意識を従業員に徹底するためにも、調理時や調理前のマニュアルをしっかりと見直して予防策を練っておくことが大切になるのではないでしょうか。</t>
    <phoneticPr fontId="34"/>
  </si>
  <si>
    <t>ノロウイルスは流行していません</t>
    <rPh sb="7" eb="9">
      <t>リュウコウ</t>
    </rPh>
    <phoneticPr fontId="5"/>
  </si>
  <si>
    <t>　</t>
    <phoneticPr fontId="34"/>
  </si>
  <si>
    <t>注意　本件は「リコールプラス」「リコールナビ」のホームページより引用しています。詳細に関してはリンク先ＨＰよりご確認ください。</t>
    <rPh sb="0" eb="2">
      <t>チュウイ</t>
    </rPh>
    <phoneticPr fontId="5"/>
  </si>
  <si>
    <t>指定感染症 新型コロナウイルス感染症</t>
    <phoneticPr fontId="5"/>
  </si>
  <si>
    <t>https://gisanddata.maps.arcgis.com/apps/opsdashboard/index.html#/bda7594740fd40299423467b48e9ecf6</t>
    <phoneticPr fontId="5"/>
  </si>
  <si>
    <t>現在の新型コロナウイルス感染者数</t>
    <rPh sb="0" eb="2">
      <t>ゲンザイ</t>
    </rPh>
    <rPh sb="3" eb="5">
      <t>シンガタ</t>
    </rPh>
    <rPh sb="12" eb="15">
      <t>カンセンシャ</t>
    </rPh>
    <rPh sb="15" eb="16">
      <t>スウ</t>
    </rPh>
    <phoneticPr fontId="5"/>
  </si>
  <si>
    <t>前週</t>
    <rPh sb="0" eb="2">
      <t>ゼンシュウ</t>
    </rPh>
    <phoneticPr fontId="5"/>
  </si>
  <si>
    <t>患者数</t>
    <rPh sb="0" eb="3">
      <t>カンジャスウ</t>
    </rPh>
    <phoneticPr fontId="5"/>
  </si>
  <si>
    <r>
      <rPr>
        <sz val="10"/>
        <color theme="0"/>
        <rFont val="ＭＳ Ｐゴシック"/>
        <family val="3"/>
        <charset val="128"/>
      </rPr>
      <t>対世界比</t>
    </r>
    <r>
      <rPr>
        <sz val="10"/>
        <color theme="0"/>
        <rFont val="Inherit"/>
        <family val="2"/>
      </rPr>
      <t>%</t>
    </r>
    <phoneticPr fontId="5"/>
  </si>
  <si>
    <t>死者数</t>
    <rPh sb="0" eb="2">
      <t>シシャ</t>
    </rPh>
    <rPh sb="2" eb="3">
      <t>スウ</t>
    </rPh>
    <phoneticPr fontId="5"/>
  </si>
  <si>
    <t>致死率</t>
    <rPh sb="0" eb="2">
      <t>チシ</t>
    </rPh>
    <rPh sb="2" eb="3">
      <t>リツ</t>
    </rPh>
    <phoneticPr fontId="5"/>
  </si>
  <si>
    <t>Total</t>
    <phoneticPr fontId="5"/>
  </si>
  <si>
    <t>前週からの増加数</t>
    <rPh sb="0" eb="2">
      <t>ゼンシュウ</t>
    </rPh>
    <rPh sb="5" eb="8">
      <t>ゾウカスウ</t>
    </rPh>
    <phoneticPr fontId="5"/>
  </si>
  <si>
    <t>ｱﾙｾﾞﾝﾁﾝ</t>
    <phoneticPr fontId="5"/>
  </si>
  <si>
    <t>日本の感染症BCPステージ</t>
    <rPh sb="0" eb="2">
      <t>ニホン</t>
    </rPh>
    <rPh sb="3" eb="6">
      <t>カンセンショウ</t>
    </rPh>
    <phoneticPr fontId="5"/>
  </si>
  <si>
    <t>企業内に感染者が発見された場合の対応と手順が具体的に用意されていないとパニックになる。　準備が大勢。ステークホルダーへの告知も当然前提。</t>
    <rPh sb="0" eb="3">
      <t>キギョウナイ</t>
    </rPh>
    <rPh sb="4" eb="7">
      <t>カンセンシャ</t>
    </rPh>
    <rPh sb="8" eb="10">
      <t>ハッケン</t>
    </rPh>
    <rPh sb="13" eb="15">
      <t>バアイ</t>
    </rPh>
    <rPh sb="16" eb="18">
      <t>タイオウ</t>
    </rPh>
    <rPh sb="19" eb="21">
      <t>テジュン</t>
    </rPh>
    <rPh sb="22" eb="25">
      <t>グタイテキ</t>
    </rPh>
    <rPh sb="26" eb="28">
      <t>ヨウイ</t>
    </rPh>
    <rPh sb="44" eb="46">
      <t>ジュンビ</t>
    </rPh>
    <rPh sb="47" eb="49">
      <t>タイセイ</t>
    </rPh>
    <rPh sb="60" eb="62">
      <t>コクチ</t>
    </rPh>
    <rPh sb="63" eb="65">
      <t>トウゼン</t>
    </rPh>
    <rPh sb="65" eb="67">
      <t>ゼンテイ</t>
    </rPh>
    <phoneticPr fontId="5"/>
  </si>
  <si>
    <t>入館チェック</t>
    <phoneticPr fontId="5"/>
  </si>
  <si>
    <t>〇</t>
    <phoneticPr fontId="5"/>
  </si>
  <si>
    <r>
      <t>〇</t>
    </r>
    <r>
      <rPr>
        <sz val="10.5"/>
        <color rgb="FFFF0000"/>
        <rFont val="游明朝"/>
        <family val="1"/>
        <charset val="128"/>
      </rPr>
      <t>*</t>
    </r>
    <phoneticPr fontId="5"/>
  </si>
  <si>
    <t>*テレワーク、隔日出勤</t>
    <rPh sb="7" eb="9">
      <t>カクジツ</t>
    </rPh>
    <rPh sb="9" eb="11">
      <t>シュッキン</t>
    </rPh>
    <phoneticPr fontId="5"/>
  </si>
  <si>
    <t>対策</t>
    <rPh sb="0" eb="2">
      <t>タイサク</t>
    </rPh>
    <phoneticPr fontId="5"/>
  </si>
  <si>
    <t>　　　　フード・セーフティー　http://www7b.biglobe.ne.jp/~food-safty/　　更新2020/10/11</t>
    <phoneticPr fontId="5"/>
  </si>
  <si>
    <t>フランス</t>
    <phoneticPr fontId="109"/>
  </si>
  <si>
    <t>ドイツ</t>
    <phoneticPr fontId="109"/>
  </si>
  <si>
    <t>対前週増加率</t>
    <rPh sb="0" eb="1">
      <t>タイ</t>
    </rPh>
    <rPh sb="1" eb="3">
      <t>ゼンシュウ</t>
    </rPh>
    <rPh sb="3" eb="5">
      <t>ゾウカ</t>
    </rPh>
    <rPh sb="5" eb="6">
      <t>リツ</t>
    </rPh>
    <phoneticPr fontId="5"/>
  </si>
  <si>
    <t>10．Sponsor㌻</t>
    <phoneticPr fontId="5"/>
  </si>
  <si>
    <r>
      <t>5.</t>
    </r>
    <r>
      <rPr>
        <sz val="7"/>
        <color theme="1"/>
        <rFont val="游明朝"/>
        <family val="1"/>
        <charset val="128"/>
      </rPr>
      <t>     </t>
    </r>
    <r>
      <rPr>
        <sz val="7"/>
        <color theme="1"/>
        <rFont val="Times New Roman"/>
        <family val="1"/>
      </rPr>
      <t xml:space="preserve"> </t>
    </r>
    <r>
      <rPr>
        <sz val="10.5"/>
        <color theme="1"/>
        <rFont val="游明朝"/>
        <family val="1"/>
        <charset val="128"/>
      </rPr>
      <t>3で複数もしくは感染が拡大する段階</t>
    </r>
    <phoneticPr fontId="109"/>
  </si>
  <si>
    <r>
      <t>6.</t>
    </r>
    <r>
      <rPr>
        <sz val="7"/>
        <color theme="1"/>
        <rFont val="游明朝"/>
        <family val="1"/>
        <charset val="128"/>
      </rPr>
      <t>     </t>
    </r>
    <r>
      <rPr>
        <sz val="7"/>
        <color theme="1"/>
        <rFont val="Times New Roman"/>
        <family val="1"/>
      </rPr>
      <t xml:space="preserve"> </t>
    </r>
    <r>
      <rPr>
        <sz val="10.5"/>
        <color theme="1"/>
        <rFont val="游明朝"/>
        <family val="1"/>
        <charset val="128"/>
      </rPr>
      <t>従業員もしくはその家族に感染確認の段階</t>
    </r>
    <phoneticPr fontId="109"/>
  </si>
  <si>
    <r>
      <t>7.</t>
    </r>
    <r>
      <rPr>
        <sz val="7"/>
        <color theme="1"/>
        <rFont val="游明朝"/>
        <family val="1"/>
        <charset val="128"/>
      </rPr>
      <t>     </t>
    </r>
    <r>
      <rPr>
        <sz val="7"/>
        <color theme="1"/>
        <rFont val="Times New Roman"/>
        <family val="1"/>
      </rPr>
      <t xml:space="preserve"> </t>
    </r>
    <r>
      <rPr>
        <sz val="10.5"/>
        <color theme="1"/>
        <rFont val="游明朝"/>
        <family val="1"/>
        <charset val="128"/>
      </rPr>
      <t>5で感染が収まらない段階</t>
    </r>
    <phoneticPr fontId="109"/>
  </si>
  <si>
    <r>
      <t>7.</t>
    </r>
    <r>
      <rPr>
        <sz val="7"/>
        <color theme="1"/>
        <rFont val="游明朝"/>
        <family val="1"/>
        <charset val="128"/>
      </rPr>
      <t>     </t>
    </r>
    <r>
      <rPr>
        <sz val="7"/>
        <color theme="1"/>
        <rFont val="Times New Roman"/>
        <family val="1"/>
      </rPr>
      <t xml:space="preserve"> </t>
    </r>
    <r>
      <rPr>
        <sz val="10.5"/>
        <color theme="1"/>
        <rFont val="游明朝"/>
        <family val="1"/>
        <charset val="128"/>
      </rPr>
      <t>パンデミック(大流行)宣言の段階</t>
    </r>
    <phoneticPr fontId="109"/>
  </si>
  <si>
    <t>3.  地域住民、同居者の参加団体に感染者が確認された段階</t>
    <phoneticPr fontId="109"/>
  </si>
  <si>
    <t>2021年</t>
  </si>
  <si>
    <t>2021年</t>
    <phoneticPr fontId="5"/>
  </si>
  <si>
    <t>日本</t>
    <rPh sb="0" eb="2">
      <t>ニホン</t>
    </rPh>
    <phoneticPr fontId="109"/>
  </si>
  <si>
    <t>・長期間休業に対する対策　従業員のケア</t>
    <phoneticPr fontId="109"/>
  </si>
  <si>
    <t>　</t>
    <phoneticPr fontId="109"/>
  </si>
  <si>
    <t>4   職場で複数の濃厚接触者が判明した段階</t>
    <rPh sb="4" eb="6">
      <t>ショクバ</t>
    </rPh>
    <rPh sb="7" eb="9">
      <t>フクスウ</t>
    </rPh>
    <rPh sb="10" eb="12">
      <t>ノウコウ</t>
    </rPh>
    <rPh sb="12" eb="15">
      <t>セッショクシャ</t>
    </rPh>
    <rPh sb="16" eb="18">
      <t>ハンメイ</t>
    </rPh>
    <rPh sb="20" eb="22">
      <t>ダンカイ</t>
    </rPh>
    <phoneticPr fontId="109"/>
  </si>
  <si>
    <t>PCR検査確認</t>
    <rPh sb="3" eb="5">
      <t>ケンサ</t>
    </rPh>
    <rPh sb="5" eb="7">
      <t>カクニン</t>
    </rPh>
    <phoneticPr fontId="109"/>
  </si>
  <si>
    <t>無症状なら１週間経過と就業制限</t>
    <rPh sb="0" eb="3">
      <t>ムショウジョウ</t>
    </rPh>
    <rPh sb="6" eb="8">
      <t>シュウカン</t>
    </rPh>
    <rPh sb="8" eb="10">
      <t>ケイカ</t>
    </rPh>
    <rPh sb="11" eb="13">
      <t>シュウギョウ</t>
    </rPh>
    <rPh sb="13" eb="15">
      <t>セイゲン</t>
    </rPh>
    <phoneticPr fontId="109"/>
  </si>
  <si>
    <t>★</t>
    <phoneticPr fontId="109"/>
  </si>
  <si>
    <t>★PCR+</t>
    <phoneticPr fontId="109"/>
  </si>
  <si>
    <t>保健所　　       医療機関</t>
    <phoneticPr fontId="109"/>
  </si>
  <si>
    <t>行動履歴整理</t>
    <rPh sb="0" eb="2">
      <t>コウドウ</t>
    </rPh>
    <rPh sb="2" eb="4">
      <t>リレキ</t>
    </rPh>
    <rPh sb="4" eb="6">
      <t>セイリ</t>
    </rPh>
    <phoneticPr fontId="109"/>
  </si>
  <si>
    <r>
      <rPr>
        <sz val="13"/>
        <color theme="0"/>
        <rFont val="ＭＳ Ｐゴシック"/>
        <family val="3"/>
        <charset val="128"/>
      </rPr>
      <t>南アフリカ</t>
    </r>
    <rPh sb="0" eb="1">
      <t>ミナミ</t>
    </rPh>
    <phoneticPr fontId="5"/>
  </si>
  <si>
    <t xml:space="preserve"> </t>
    <phoneticPr fontId="16"/>
  </si>
  <si>
    <t xml:space="preserve"> </t>
    <phoneticPr fontId="109"/>
  </si>
  <si>
    <t>厚生労働省：国内の発生状況など
https://www.mhlw.go.jp/stf/covid-19/kokunainohasseijoukyou.html#h2_1
厚生労働省：データからわかる－新型コロナウイルス感染症情報－
https：//covid19.mhlw.go.jp/</t>
    <phoneticPr fontId="109"/>
  </si>
  <si>
    <t>https://www.mhlw.go.jp/stf/covid-19/kokunainohasseijoukyou.html#h2_1</t>
    <phoneticPr fontId="109"/>
  </si>
  <si>
    <t>厚生労働省：データからわかる－新型コロナウイルス感染症情報－</t>
    <phoneticPr fontId="109"/>
  </si>
  <si>
    <t xml:space="preserve">
</t>
    <phoneticPr fontId="109"/>
  </si>
  <si>
    <t>https：//covid19.mhlw.go.jp/</t>
    <phoneticPr fontId="109"/>
  </si>
  <si>
    <t>注意　食品に関わる記事の一部をご紹介します。詳しくはリンク先のページよりご確認ください。</t>
    <phoneticPr fontId="16"/>
  </si>
  <si>
    <t>なお、情報提供ページは提供者側により短期間で削除される場合もあります。予めご了解ください。</t>
    <phoneticPr fontId="16"/>
  </si>
  <si>
    <r>
      <rPr>
        <sz val="13"/>
        <color theme="0"/>
        <rFont val="ＭＳ Ｐゴシック"/>
        <family val="3"/>
        <charset val="128"/>
      </rPr>
      <t>イラン</t>
    </r>
    <phoneticPr fontId="5"/>
  </si>
  <si>
    <r>
      <rPr>
        <sz val="13"/>
        <color theme="0"/>
        <rFont val="ＭＳ Ｐゴシック"/>
        <family val="3"/>
        <charset val="128"/>
      </rPr>
      <t>ロシア</t>
    </r>
    <phoneticPr fontId="5"/>
  </si>
  <si>
    <r>
      <rPr>
        <sz val="13"/>
        <color theme="0"/>
        <rFont val="ＭＳ Ｐゴシック"/>
        <family val="3"/>
        <charset val="128"/>
      </rPr>
      <t>ブラジル</t>
    </r>
    <phoneticPr fontId="5"/>
  </si>
  <si>
    <t>&gt;</t>
    <phoneticPr fontId="109"/>
  </si>
  <si>
    <t>インド変異株、南アフリカ変異株の動向に注意しましょう</t>
    <rPh sb="3" eb="6">
      <t>ヘンイカブ</t>
    </rPh>
    <rPh sb="7" eb="8">
      <t>ミナミ</t>
    </rPh>
    <rPh sb="12" eb="15">
      <t>ヘンイカブ</t>
    </rPh>
    <rPh sb="16" eb="18">
      <t>ドウコウ</t>
    </rPh>
    <rPh sb="19" eb="21">
      <t>チュウイ</t>
    </rPh>
    <phoneticPr fontId="109"/>
  </si>
  <si>
    <r>
      <rPr>
        <sz val="13"/>
        <color theme="0"/>
        <rFont val="Inherit"/>
        <family val="2"/>
      </rPr>
      <t>スペイン</t>
    </r>
    <phoneticPr fontId="109"/>
  </si>
  <si>
    <r>
      <rPr>
        <sz val="13"/>
        <color theme="0"/>
        <rFont val="ＭＳ Ｐゴシック"/>
        <family val="3"/>
        <charset val="128"/>
      </rPr>
      <t>パキスタン</t>
    </r>
    <phoneticPr fontId="5"/>
  </si>
  <si>
    <t>米国再拡大傾向在り</t>
    <rPh sb="0" eb="2">
      <t>ベイコク</t>
    </rPh>
    <rPh sb="2" eb="5">
      <t>サイカクダイ</t>
    </rPh>
    <rPh sb="5" eb="7">
      <t>ケイコウ</t>
    </rPh>
    <rPh sb="7" eb="8">
      <t>ア</t>
    </rPh>
    <phoneticPr fontId="109"/>
  </si>
  <si>
    <r>
      <rPr>
        <sz val="13"/>
        <color theme="0"/>
        <rFont val="ＭＳ Ｐゴシック"/>
        <family val="3"/>
        <charset val="128"/>
      </rPr>
      <t>米国</t>
    </r>
    <rPh sb="0" eb="2">
      <t>ベイコク</t>
    </rPh>
    <phoneticPr fontId="5"/>
  </si>
  <si>
    <r>
      <rPr>
        <sz val="13"/>
        <color theme="0"/>
        <rFont val="ＭＳ Ｐゴシック"/>
        <family val="3"/>
        <charset val="128"/>
      </rPr>
      <t>インド</t>
    </r>
    <phoneticPr fontId="5"/>
  </si>
  <si>
    <r>
      <rPr>
        <sz val="10"/>
        <color rgb="FFFFC000"/>
        <rFont val="ＭＳ Ｐゴシック"/>
        <family val="3"/>
        <charset val="128"/>
      </rPr>
      <t>■</t>
    </r>
    <r>
      <rPr>
        <sz val="10"/>
        <rFont val="ＭＳ Ｐゴシック"/>
        <family val="3"/>
        <charset val="128"/>
      </rPr>
      <t>賞味消費期限　　</t>
    </r>
    <r>
      <rPr>
        <sz val="10"/>
        <color indexed="50"/>
        <rFont val="ＭＳ Ｐゴシック"/>
        <family val="3"/>
        <charset val="128"/>
      </rPr>
      <t>■</t>
    </r>
    <r>
      <rPr>
        <sz val="10"/>
        <rFont val="ＭＳ Ｐゴシック"/>
        <family val="3"/>
        <charset val="128"/>
      </rPr>
      <t>アレルギー　</t>
    </r>
    <r>
      <rPr>
        <sz val="10"/>
        <color theme="5" tint="0.39997558519241921"/>
        <rFont val="ＭＳ Ｐゴシック"/>
        <family val="3"/>
        <charset val="128"/>
      </rPr>
      <t>■</t>
    </r>
    <r>
      <rPr>
        <sz val="10"/>
        <rFont val="ＭＳ Ｐゴシック"/>
        <family val="3"/>
        <charset val="128"/>
      </rPr>
      <t>残留添加物・農薬　　</t>
    </r>
    <r>
      <rPr>
        <sz val="10"/>
        <color theme="0" tint="-0.14999847407452621"/>
        <rFont val="ＭＳ Ｐゴシック"/>
        <family val="3"/>
        <charset val="128"/>
      </rPr>
      <t>■</t>
    </r>
    <r>
      <rPr>
        <sz val="10"/>
        <rFont val="ＭＳ Ｐゴシック"/>
        <family val="3"/>
        <charset val="128"/>
      </rPr>
      <t>異物　</t>
    </r>
    <r>
      <rPr>
        <sz val="10"/>
        <color theme="7" tint="0.39997558519241921"/>
        <rFont val="ＭＳ Ｐゴシック"/>
        <family val="3"/>
        <charset val="128"/>
      </rPr>
      <t>　■</t>
    </r>
    <r>
      <rPr>
        <sz val="10"/>
        <rFont val="ＭＳ Ｐゴシック"/>
        <family val="3"/>
        <charset val="128"/>
      </rPr>
      <t>細菌　　</t>
    </r>
    <r>
      <rPr>
        <sz val="10"/>
        <color indexed="40"/>
        <rFont val="ＭＳ Ｐゴシック"/>
        <family val="3"/>
        <charset val="128"/>
      </rPr>
      <t>■</t>
    </r>
    <r>
      <rPr>
        <sz val="10"/>
        <rFont val="ＭＳ Ｐゴシック"/>
        <family val="3"/>
        <charset val="128"/>
      </rPr>
      <t>表示ミス　□</t>
    </r>
    <r>
      <rPr>
        <b/>
        <sz val="10"/>
        <rFont val="ＭＳ Ｐゴシック"/>
        <family val="3"/>
        <charset val="128"/>
      </rPr>
      <t>その他</t>
    </r>
    <phoneticPr fontId="5"/>
  </si>
  <si>
    <r>
      <rPr>
        <sz val="13"/>
        <color theme="0"/>
        <rFont val="ＭＳ Ｐゴシック"/>
        <family val="3"/>
        <charset val="128"/>
      </rPr>
      <t>カナダ</t>
    </r>
    <phoneticPr fontId="5"/>
  </si>
  <si>
    <r>
      <rPr>
        <sz val="13"/>
        <color theme="0"/>
        <rFont val="ＭＳ Ｐゴシック"/>
        <family val="3"/>
        <charset val="128"/>
      </rPr>
      <t>トルコ</t>
    </r>
    <phoneticPr fontId="5"/>
  </si>
  <si>
    <r>
      <rPr>
        <sz val="13"/>
        <color theme="0"/>
        <rFont val="ＭＳ Ｐゴシック"/>
        <family val="3"/>
        <charset val="128"/>
      </rPr>
      <t>チリ</t>
    </r>
    <phoneticPr fontId="5"/>
  </si>
  <si>
    <r>
      <rPr>
        <sz val="13"/>
        <color theme="0"/>
        <rFont val="ＭＳ Ｐゴシック"/>
        <family val="3"/>
        <charset val="128"/>
      </rPr>
      <t>メキシコ</t>
    </r>
    <phoneticPr fontId="5"/>
  </si>
  <si>
    <t xml:space="preserve">業者
</t>
    <rPh sb="0" eb="2">
      <t>ギョウシャ</t>
    </rPh>
    <phoneticPr fontId="5"/>
  </si>
  <si>
    <t>タイトル (表示ミスで回収が目立ちました!!)</t>
    <rPh sb="6" eb="8">
      <t>ヒョウジ</t>
    </rPh>
    <rPh sb="11" eb="13">
      <t>カイシュウ</t>
    </rPh>
    <rPh sb="14" eb="16">
      <t>メダ</t>
    </rPh>
    <phoneticPr fontId="5"/>
  </si>
  <si>
    <t>コロナ・ワクチン接種予定と内容　(菅前首相の最大の功績)</t>
    <rPh sb="8" eb="10">
      <t>セッシュ</t>
    </rPh>
    <rPh sb="10" eb="12">
      <t>ヨテイ</t>
    </rPh>
    <rPh sb="13" eb="15">
      <t>ナイヨウ</t>
    </rPh>
    <rPh sb="17" eb="18">
      <t>スガ</t>
    </rPh>
    <rPh sb="18" eb="21">
      <t>ゼンシュショウ</t>
    </rPh>
    <rPh sb="22" eb="24">
      <t>サイダイ</t>
    </rPh>
    <rPh sb="25" eb="27">
      <t>コウセキ</t>
    </rPh>
    <phoneticPr fontId="109"/>
  </si>
  <si>
    <t>赤痢感染症　無</t>
    <rPh sb="0" eb="2">
      <t>セキリ</t>
    </rPh>
    <rPh sb="2" eb="5">
      <t>カンセンショウ</t>
    </rPh>
    <rPh sb="6" eb="7">
      <t>ナシ</t>
    </rPh>
    <phoneticPr fontId="5"/>
  </si>
  <si>
    <t>新型コロナウイルス感染防止対策の効果で感染は全く発生していない</t>
    <rPh sb="0" eb="2">
      <t>シンガタ</t>
    </rPh>
    <rPh sb="9" eb="11">
      <t>カンセン</t>
    </rPh>
    <rPh sb="11" eb="13">
      <t>ボウシ</t>
    </rPh>
    <rPh sb="13" eb="15">
      <t>タイサク</t>
    </rPh>
    <rPh sb="16" eb="18">
      <t>コウカ</t>
    </rPh>
    <rPh sb="19" eb="21">
      <t>カンセン</t>
    </rPh>
    <rPh sb="22" eb="23">
      <t>マッタ</t>
    </rPh>
    <rPh sb="24" eb="26">
      <t>ハッセイ</t>
    </rPh>
    <phoneticPr fontId="5"/>
  </si>
  <si>
    <t>　　　新型コロナウイルス感染予防の効果</t>
    <rPh sb="3" eb="5">
      <t>シンガタ</t>
    </rPh>
    <rPh sb="12" eb="14">
      <t>カンセン</t>
    </rPh>
    <rPh sb="14" eb="16">
      <t>ヨボウ</t>
    </rPh>
    <rPh sb="17" eb="19">
      <t>コウカ</t>
    </rPh>
    <phoneticPr fontId="5"/>
  </si>
  <si>
    <t>　　2020年はかつてない感染カーブ</t>
    <rPh sb="6" eb="7">
      <t>ネン</t>
    </rPh>
    <rPh sb="13" eb="15">
      <t>カンセン</t>
    </rPh>
    <phoneticPr fontId="5"/>
  </si>
  <si>
    <t>今週「上昇」</t>
    <rPh sb="0" eb="2">
      <t>コンシュウ</t>
    </rPh>
    <rPh sb="3" eb="5">
      <t>ジョウショウ</t>
    </rPh>
    <phoneticPr fontId="5"/>
  </si>
  <si>
    <t>1月</t>
    <rPh sb="1" eb="2">
      <t>ガツ</t>
    </rPh>
    <phoneticPr fontId="5"/>
  </si>
  <si>
    <t>腸管出血性大腸菌</t>
    <rPh sb="0" eb="2">
      <t>チョウカン</t>
    </rPh>
    <rPh sb="2" eb="5">
      <t>シュッケツセイ</t>
    </rPh>
    <rPh sb="5" eb="8">
      <t>ダイチョウキン</t>
    </rPh>
    <phoneticPr fontId="5"/>
  </si>
  <si>
    <t>赤痢</t>
    <rPh sb="0" eb="2">
      <t>セキリ</t>
    </rPh>
    <phoneticPr fontId="5"/>
  </si>
  <si>
    <t>発生なし</t>
    <rPh sb="0" eb="2">
      <t>ハッセイ</t>
    </rPh>
    <phoneticPr fontId="5"/>
  </si>
  <si>
    <t>腸管系感染症は新型コロナウイルス予防の手洗い、手指消毒で</t>
    <rPh sb="0" eb="2">
      <t>チョウカン</t>
    </rPh>
    <rPh sb="2" eb="3">
      <t>ケイ</t>
    </rPh>
    <rPh sb="3" eb="6">
      <t>カンセンショウ</t>
    </rPh>
    <rPh sb="7" eb="9">
      <t>シンガタ</t>
    </rPh>
    <rPh sb="16" eb="18">
      <t>ヨボウ</t>
    </rPh>
    <rPh sb="19" eb="21">
      <t>テアラ</t>
    </rPh>
    <rPh sb="23" eb="24">
      <t>テ</t>
    </rPh>
    <rPh sb="24" eb="25">
      <t>ユビ</t>
    </rPh>
    <rPh sb="25" eb="27">
      <t>ショウドク</t>
    </rPh>
    <phoneticPr fontId="5"/>
  </si>
  <si>
    <t>圧倒的に感染防御できている</t>
    <rPh sb="0" eb="3">
      <t>アットウテキ</t>
    </rPh>
    <rPh sb="4" eb="6">
      <t>カンセン</t>
    </rPh>
    <rPh sb="6" eb="8">
      <t>ボウギョ</t>
    </rPh>
    <phoneticPr fontId="5"/>
  </si>
  <si>
    <t xml:space="preserve"> 全国指数</t>
    <phoneticPr fontId="5"/>
  </si>
  <si>
    <t>先週より</t>
    <phoneticPr fontId="5"/>
  </si>
  <si>
    <t>皆様  週刊情報2021-44を配信いたします</t>
    <phoneticPr fontId="5"/>
  </si>
  <si>
    <t>北海道</t>
    <rPh sb="0" eb="3">
      <t>ホッカイドウ</t>
    </rPh>
    <phoneticPr fontId="109"/>
  </si>
  <si>
    <t>平年並み</t>
    <rPh sb="0" eb="3">
      <t>ヘイネンナ</t>
    </rPh>
    <phoneticPr fontId="5"/>
  </si>
  <si>
    <t xml:space="preserve">腸チフス
</t>
    <rPh sb="0" eb="1">
      <t>チョウレイカンセンチイキ</t>
    </rPh>
    <phoneticPr fontId="5"/>
  </si>
  <si>
    <t>腸チフス1例 感染地域：インド</t>
    <phoneticPr fontId="109"/>
  </si>
  <si>
    <r>
      <t xml:space="preserve">世界的な第三波の大型感染は終息を迎えている。
・第一波　中国武漢発　全世界的な流行期　　2020/3-2021/3
・第二波　イギリス・南アフリカ変異株による欧州流行　2021/3-6
・第三波　δインド変異株による東南アジア・中東流行　2021/7-
</t>
    </r>
    <r>
      <rPr>
        <b/>
        <sz val="20"/>
        <color rgb="FFFF0000"/>
        <rFont val="ＭＳ Ｐゴシック"/>
        <family val="3"/>
        <charset val="128"/>
        <scheme val="minor"/>
      </rPr>
      <t>10月末よりリバウンドで現在　　　週400万人以上の新規感染状態となっている。週600万人で第四波と判定</t>
    </r>
    <rPh sb="0" eb="2">
      <t>セカイ</t>
    </rPh>
    <rPh sb="2" eb="3">
      <t>テキ</t>
    </rPh>
    <rPh sb="4" eb="6">
      <t>ダイサン</t>
    </rPh>
    <rPh sb="6" eb="7">
      <t>ハ</t>
    </rPh>
    <rPh sb="8" eb="10">
      <t>オオガタ</t>
    </rPh>
    <rPh sb="10" eb="12">
      <t>カンセン</t>
    </rPh>
    <rPh sb="13" eb="15">
      <t>シュウソク</t>
    </rPh>
    <rPh sb="16" eb="17">
      <t>ムカ</t>
    </rPh>
    <rPh sb="24" eb="27">
      <t>ダイイッパ</t>
    </rPh>
    <rPh sb="28" eb="30">
      <t>チュウゴク</t>
    </rPh>
    <rPh sb="30" eb="32">
      <t>ブカン</t>
    </rPh>
    <rPh sb="32" eb="33">
      <t>ハツ</t>
    </rPh>
    <rPh sb="34" eb="38">
      <t>ゼンセカイテキ</t>
    </rPh>
    <rPh sb="39" eb="42">
      <t>リュウコウキ</t>
    </rPh>
    <rPh sb="60" eb="63">
      <t>ダイニハ</t>
    </rPh>
    <rPh sb="69" eb="70">
      <t>ミナミ</t>
    </rPh>
    <rPh sb="74" eb="76">
      <t>ヘンイ</t>
    </rPh>
    <rPh sb="76" eb="77">
      <t>カブ</t>
    </rPh>
    <rPh sb="80" eb="82">
      <t>オウシュウ</t>
    </rPh>
    <rPh sb="82" eb="84">
      <t>リュウコウ</t>
    </rPh>
    <rPh sb="96" eb="98">
      <t>ダイサン</t>
    </rPh>
    <rPh sb="98" eb="99">
      <t>ナミ</t>
    </rPh>
    <rPh sb="104" eb="107">
      <t>ヘンイカブ</t>
    </rPh>
    <rPh sb="110" eb="112">
      <t>トウナン</t>
    </rPh>
    <rPh sb="116" eb="118">
      <t>チュウトウ</t>
    </rPh>
    <rPh sb="118" eb="120">
      <t>リュウコウ</t>
    </rPh>
    <rPh sb="132" eb="133">
      <t>ガツ</t>
    </rPh>
    <rPh sb="133" eb="134">
      <t>マツ</t>
    </rPh>
    <rPh sb="142" eb="144">
      <t>ゲンザイ</t>
    </rPh>
    <rPh sb="147" eb="148">
      <t>シュウ</t>
    </rPh>
    <rPh sb="151" eb="153">
      <t>マンニン</t>
    </rPh>
    <rPh sb="153" eb="155">
      <t>イジョウ</t>
    </rPh>
    <rPh sb="156" eb="160">
      <t>シンキカンセン</t>
    </rPh>
    <rPh sb="160" eb="162">
      <t>ジョウタイ</t>
    </rPh>
    <rPh sb="169" eb="170">
      <t>シュウ</t>
    </rPh>
    <rPh sb="173" eb="175">
      <t>マンニン</t>
    </rPh>
    <rPh sb="176" eb="178">
      <t>ダイヨン</t>
    </rPh>
    <rPh sb="178" eb="179">
      <t>ナミ</t>
    </rPh>
    <rPh sb="180" eb="182">
      <t>ハンテイ</t>
    </rPh>
    <phoneticPr fontId="109"/>
  </si>
  <si>
    <t>2021/46週</t>
    <phoneticPr fontId="5"/>
  </si>
  <si>
    <t>生鮮食品は、1三ヶ日ミカン、2大豆イソフラボン,3小大豆もやし、4ベジフラボン　5 小大豆もやし　、6トピアみかん(浜松)、7清水のみかん、8オーガニック大豆もやし、9西浦みかん　
10 広島みかん 、11よかとと　、12薩摩カンパチどん、13 大豆イソフラボン　14　プライムアップル！（ふじ） 15ＧＡＢＡ　Ｓｅｌｅｃｔ（ギャバセレクト）　
16　ひなとま　ＧＡＢＡ（ギャバ）ミディとまと（フルティカ）　　17紀南みかん　　18  糖調唐辛子　　19　瀧本農園温州みかん  20  森隆みかん　　　21 　藏光農園ゆらわせみかん
22 小粒大豆もやし　　23　ソフトケールＧＡＢＡ（ギャバ）　　24　ちぢみほうれんそう　　25　プライムアップル！（王林） 　　26　大豆イソフラボン　北海道大豆もやし
27 活〆黒瀬ぶりロイン　　28 大井川みかん  　29ハイナンみかん　　30ながみねみかん    31 機能性伊勢の卵      32 ＧＡＢＡ（ギャバ）子大豆もやし 　33 クラウンメロン  34 ぎゅっとルテイン　
35 寒じめほうれんそう 　 36はかた地どり（胸肉）   37毎日グレープ（ナガノパープル） 　　　37長野県ＪＡ（ジェイエー）産えのきたけ
38枝豚肉氷温熟成氷室豚　１４日熟成　　 39きらベジ　ルテインケール        40ファイトリッチ　フルティカ（ＧＡＢＡ） 　　　41ゆめピーりんご   　42サラダボウルのごちそうトマト（ファイトリッチ） 
43 プリンセスパプリカ 　  44 ケールスルフォラファンスプラウト     45ブロッコリースルフォラファンスプラウト   46  ミックスケール　眼にやさしいナチュラルルテイン    47  エゴマの葉
48　みやざき冷凍ほうれん草　　49　りょうおもいかぼちゃ　　　50　子大豆もやし　芽ぐみ    51高ＧＡＢＡ（ギャバ）トマト   52 高知なす    53  ひとくち茄子漬    54  Ｈａｐｉｔｏｍａ（ハピトマ）
55　味よしプラス     56　菜で元気　ＧＡＢＡ（ギャバ）       57　ちゃんこい大豆もやし	　　58　高ＧＡＢＡ（ギャバ）トマト8　　　59　糖調唐辛子   60 ファイトベジブロッコリー
61  ブロッコリースルフォラファンスプラウトお肌７０             62  ブロッコリースルフォラファンスプラウトお肌　Ｂ                 63 ケールスルフォラファンスプラウトお肌　Ｂ 　   　　64　ギャバへちま
64  ぎゅっとＧＡＢＡ（ギャバ）ケール　　65　すぐもどる椎茸プラス    66   ギャバへちま       67  新がり完成品ＳＴＭ（エスティーエム）白         68   おいらせ黒にんにく             69  国内産　乾しいたけ 
70  国内産　乾しいたけ　スライス　　　71　おいしく腸活　スペイン産紫にんにく　　　　　　　72　おいしく腸活　スペイン産紫にんにく              73   たっぷリコ                          74   ＢＨ　Ｔｏｍａｔｏ（ビーエイチトマト）
75  エノキパウダー                           76   兼貞のＧＡＢＡ（ギャバ）椎茸                           77  兼貞のＧＡＢＡ（ギャバ）椎茸【スライス】　　　　78　ぎゅっとＧＡＢＡ（ギャバ）きらきらケール
79　いとしろ白山姫（はくさんひめ）　　80　　フルーツパプリカ</t>
    <phoneticPr fontId="16"/>
  </si>
  <si>
    <t>8．衛生教養</t>
    <rPh sb="2" eb="4">
      <t>エイセイ</t>
    </rPh>
    <rPh sb="4" eb="6">
      <t>キョウヨウ</t>
    </rPh>
    <phoneticPr fontId="5"/>
  </si>
  <si>
    <t>2021/47週</t>
    <phoneticPr fontId="5"/>
  </si>
  <si>
    <t>※2021年 第47週（11/22～11/28） 現在</t>
    <phoneticPr fontId="5"/>
  </si>
  <si>
    <t xml:space="preserve">高知市保健所は3日、市内の保育所で1～3日にかけて園児19人、職員2人の計21人が嘔吐（おうと）などの症状を訴え、そのうち1人の園児からノロウイルスが検出されたと発表した。県内でのノロウイルス集団感染は今年9月以降で初めて。市保健所によると21人は全員軽症で、快方に向かっている。感染原因はわかって…
</t>
    <phoneticPr fontId="109"/>
  </si>
  <si>
    <t>毎日新聞</t>
    <rPh sb="0" eb="2">
      <t>マイニチ</t>
    </rPh>
    <rPh sb="2" eb="4">
      <t>シンブン</t>
    </rPh>
    <phoneticPr fontId="109"/>
  </si>
  <si>
    <t>県内ではこのところ、ノロウイルスなど感染性胃腸炎の患者が急増しています。これから冬にかけてさらに流行する可能性があることから、石川県は手洗いなどの基本的な感染対策などを心がけるよう呼びかけています。</t>
    <phoneticPr fontId="109"/>
  </si>
  <si>
    <t>NHK</t>
    <phoneticPr fontId="109"/>
  </si>
  <si>
    <t>佐賀県は３日、伊万里保健福祉事務所管内の保育所で、感染性胃腸炎が集団発生したと発表した。１１月２０日から１２月２日までに園児４６人と職員１人の計４７人が嘔吐（おうと）や下痢の症状を訴えた。このうち園児３人からノロウイルスが検出された。入院が必要な重症者はいない。　県健康増進課によると、１日に保育所から保健所に連絡があり、２日に実施した検査で園児３人からノロウイルス検出が確認された。同課は「冬場は流行しやすい時期。手洗いの徹底や食材などは十分な加熱を」と呼びかけている。</t>
    <phoneticPr fontId="109"/>
  </si>
  <si>
    <t>佐賀新聞</t>
    <rPh sb="0" eb="4">
      <t>サガシンブン</t>
    </rPh>
    <phoneticPr fontId="109"/>
  </si>
  <si>
    <t>　県保健福祉部は30日、県南健康福祉センター管内の障害者施設で、ノロウイルスを原因とする感染性胃腸炎が集団発生したと発表した。</t>
    <phoneticPr fontId="109"/>
  </si>
  <si>
    <t>下野新聞</t>
    <rPh sb="0" eb="2">
      <t>シモノ</t>
    </rPh>
    <rPh sb="2" eb="4">
      <t>シンブン</t>
    </rPh>
    <phoneticPr fontId="109"/>
  </si>
  <si>
    <t>【G721】 　ルテインかぼちゃ（スライス）　ルテイン　　光による刺激から目を保護するとされる網膜(黄斑部)色素量を増加させる
【G712】 　の～りんのあま姫　　　　　　　リコピン　　　血中LDLコレステロールを低下させる
　　　</t>
    <phoneticPr fontId="16"/>
  </si>
  <si>
    <t xml:space="preserve"> GⅡ　48週　0例</t>
    <rPh sb="9" eb="10">
      <t>レイ</t>
    </rPh>
    <phoneticPr fontId="5"/>
  </si>
  <si>
    <t>管理レベル「2」　</t>
    <phoneticPr fontId="5"/>
  </si>
  <si>
    <t>レベルアップしました</t>
    <phoneticPr fontId="109"/>
  </si>
  <si>
    <t>9-10月、4月以降　
施設の所在市町村で流行・食中毒が報告される　
定点観測値が5.00前後</t>
    <phoneticPr fontId="5"/>
  </si>
  <si>
    <t>【情報共有】　週間・情報収集/情報は毎週確認する
【常設】　嘔吐物処理セットの配備
【体調管理】従業員の健康状況を徹底し、不良者は調理・加工ラインより外す</t>
    <rPh sb="26" eb="28">
      <t>ジョウセツ</t>
    </rPh>
    <rPh sb="30" eb="32">
      <t>オウト</t>
    </rPh>
    <rPh sb="32" eb="33">
      <t>ブツ</t>
    </rPh>
    <rPh sb="33" eb="35">
      <t>ショリ</t>
    </rPh>
    <rPh sb="39" eb="41">
      <t>ハイビ</t>
    </rPh>
    <phoneticPr fontId="5"/>
  </si>
  <si>
    <t>　    レベル2</t>
    <phoneticPr fontId="5"/>
  </si>
  <si>
    <t>2021年は例年の感染カーブに戻りつつあります。</t>
    <rPh sb="4" eb="5">
      <t>ネン</t>
    </rPh>
    <rPh sb="6" eb="8">
      <t>レイネン</t>
    </rPh>
    <rPh sb="9" eb="11">
      <t>カンセン</t>
    </rPh>
    <rPh sb="15" eb="16">
      <t>モド</t>
    </rPh>
    <phoneticPr fontId="109"/>
  </si>
  <si>
    <t>食中毒情報　(12/6-12/12)</t>
    <rPh sb="0" eb="3">
      <t>ショクチュウドク</t>
    </rPh>
    <rPh sb="3" eb="5">
      <t>ジョウホウ</t>
    </rPh>
    <phoneticPr fontId="5"/>
  </si>
  <si>
    <t>海外情報　(12/6-12/12)</t>
    <rPh sb="0" eb="2">
      <t>カイガイ</t>
    </rPh>
    <rPh sb="2" eb="4">
      <t>ジョウホウ</t>
    </rPh>
    <phoneticPr fontId="5"/>
  </si>
  <si>
    <t>食品リコール・回収情報　　(12/6-12/12)</t>
    <rPh sb="0" eb="2">
      <t>ショクヒン</t>
    </rPh>
    <rPh sb="7" eb="9">
      <t>カイシュウ</t>
    </rPh>
    <rPh sb="9" eb="11">
      <t>ジョウホウ</t>
    </rPh>
    <phoneticPr fontId="5"/>
  </si>
  <si>
    <t>食品表示　(12/6-12/12)</t>
    <rPh sb="0" eb="2">
      <t>ショクヒン</t>
    </rPh>
    <rPh sb="2" eb="4">
      <t>ヒョウジ</t>
    </rPh>
    <phoneticPr fontId="5"/>
  </si>
  <si>
    <t>機能性表示食12/12現在　4,799品目です　(A18,A89,A178,A217を除く)</t>
    <phoneticPr fontId="16"/>
  </si>
  <si>
    <t>残留農薬　(12/6-12/12)</t>
    <rPh sb="0" eb="2">
      <t>ザンリュウ</t>
    </rPh>
    <rPh sb="2" eb="3">
      <t>ノウ</t>
    </rPh>
    <rPh sb="3" eb="4">
      <t>ヤク</t>
    </rPh>
    <phoneticPr fontId="5"/>
  </si>
  <si>
    <t>静岡県島田市立総合医療センターの院内保育所で、0歳の赤ちゃんを含む25人がノロウイルスに感染したことがわかりました。　島田市立総合医療センターによりますと、6日から9日までの間に院内保育所「さくらんぼ園」に通う23人の園児と職員2人が嘔吐や下痢などの症状を訴えました。検査の結果、ノロウイルスに感染していることが判明しました。現在は全員、快方に向かっているということです。</t>
    <phoneticPr fontId="109"/>
  </si>
  <si>
    <t>静岡朝日テレビ</t>
    <rPh sb="0" eb="2">
      <t>シズオカ</t>
    </rPh>
    <rPh sb="2" eb="4">
      <t>アサヒ</t>
    </rPh>
    <phoneticPr fontId="109"/>
  </si>
  <si>
    <t>12月9日横浜市教育委員会は、神奈川県横浜市港南区東永谷２丁目１−１の市立南高校の２年生１７人が修学旅行先で下痢やおう吐などの症状を訴えたと発表しました。うち７人が入院し、４人は病院での簡易検査でノロウイルスの陽性判定が出た。</t>
    <phoneticPr fontId="109"/>
  </si>
  <si>
    <t xml:space="preserve">生活 - はてなブログ </t>
    <phoneticPr fontId="109"/>
  </si>
  <si>
    <t>　千葉県は8日、習志野市内の保育園で、ノロウイルスによる感染性胃腸炎の集団感染が発生したと発表しました。　県によりますと、6日、習志野市内の保育園から習志野保健所に対し、複数の園児と職員が胃腸炎の症状を訴え欠席しているとの連絡があり、保健所が園児と職員の便を検査したところ、ノロウイルスを検出したということです。</t>
    <phoneticPr fontId="109"/>
  </si>
  <si>
    <t>千葉テレビ</t>
    <rPh sb="0" eb="2">
      <t>チバ</t>
    </rPh>
    <phoneticPr fontId="109"/>
  </si>
  <si>
    <t>ノロウイルス集団感染 一関市内認定こども園｜Iwanichi Online 岩手日日新聞社 
Iwanichi Online 岩手日日新聞社 
県医療政策室は７日、一関市内の認定こども園（園児９７人、職員２７人）でノロウイルスによる感染性胃腸炎の集団発生があったと発表した。</t>
    <phoneticPr fontId="109"/>
  </si>
  <si>
    <t>岩手日日新聞社</t>
    <rPh sb="0" eb="2">
      <t>イワテ</t>
    </rPh>
    <rPh sb="2" eb="4">
      <t>ニチニチ</t>
    </rPh>
    <rPh sb="4" eb="6">
      <t>シンブン</t>
    </rPh>
    <rPh sb="6" eb="7">
      <t>シャ</t>
    </rPh>
    <phoneticPr fontId="109"/>
  </si>
  <si>
    <t xml:space="preserve"> GⅡ　47週　2例</t>
    <rPh sb="6" eb="7">
      <t>シュウ</t>
    </rPh>
    <phoneticPr fontId="5"/>
  </si>
  <si>
    <t>未就学児の7施設の給食で食中毒　149人に症状　ウェルシュ菌が原因　受託会社を一部営業停止処分に</t>
    <phoneticPr fontId="16"/>
  </si>
  <si>
    <t>長野県</t>
    <rPh sb="0" eb="3">
      <t>ナガノケン</t>
    </rPh>
    <phoneticPr fontId="16"/>
  </si>
  <si>
    <t>長野放送</t>
    <rPh sb="0" eb="4">
      <t>ナガノホウソウ</t>
    </rPh>
    <phoneticPr fontId="16"/>
  </si>
  <si>
    <t>未就学児の7施設の給食で食中毒　149人に症状　ウェルシュ菌が原因　受託会社を一部営業停止処分に
受託給食を手がける長野市の「デリックちくま」が調理した「おかず」を食べた10歳未満の未就学児ら149人が下痢・腹痛などの軽い食中毒の症状を訴えていたことがわかりました。長野市保健所は、ウェルシュ菌による食中毒と断定し、この事業者をきょうから3日間、一部営業停止処分にしました。原因のおかずは、12月1日に調理され、長野市内など7つの未就学児施設の給食で食べられました。
配送時の温度管理が不十分だったとみられています。
患者は全員、回復したということです。</t>
    <phoneticPr fontId="16"/>
  </si>
  <si>
    <t>https://www.nbs-tv.co.jp/news/articles/2021121000000004.php</t>
    <phoneticPr fontId="16"/>
  </si>
  <si>
    <t>報道発表資料　学校給食用牛乳の提供停止について（第二報）</t>
    <phoneticPr fontId="16"/>
  </si>
  <si>
    <t>大阪市</t>
    <rPh sb="0" eb="3">
      <t>オオサカシ</t>
    </rPh>
    <phoneticPr fontId="16"/>
  </si>
  <si>
    <t>大阪市公表</t>
    <rPh sb="0" eb="3">
      <t>オオサカシ</t>
    </rPh>
    <rPh sb="3" eb="5">
      <t>コウヒョウ</t>
    </rPh>
    <phoneticPr fontId="16"/>
  </si>
  <si>
    <t>1　牛乳の異変が確認された学校　　小学校4校（東住吉区2校、平野区2校）　　中学校1校（東住吉区）
2　牛乳の異変が確認された学校における児童生徒の健康状態　　　腹痛などの体調不良を訴えた児童生徒は21名です。
　うち1名が令和3年12月9日（木曜日）に、体調不良のため欠席していますが、牛乳喫食との関連性について現在確認できていません。
3　その他
　令和3年12月9日（木曜日）以降の給食には、当該牛乳供給事業者が製造した牛乳の提供を停止し、原因が判明するまでの間、他の牛乳供給事業者が製造した牛乳を提供します。　関係機関と連携し、引き続き、原因を調査しています。</t>
    <phoneticPr fontId="16"/>
  </si>
  <si>
    <t>https://www.city.osaka.lg.jp/hodoshiryo/kyoiku/0000551330.html</t>
    <phoneticPr fontId="16"/>
  </si>
  <si>
    <t>スーパーで購入のアジ刺し身で男性腹痛…アニサキス食中毒の「予防法」とは</t>
    <phoneticPr fontId="16"/>
  </si>
  <si>
    <t>和歌山県</t>
    <rPh sb="0" eb="4">
      <t>ワカヤマケン</t>
    </rPh>
    <phoneticPr fontId="16"/>
  </si>
  <si>
    <t>読売新聞</t>
    <rPh sb="0" eb="4">
      <t>ヨミウリシンブン</t>
    </rPh>
    <phoneticPr fontId="16"/>
  </si>
  <si>
    <t>和歌山市保健所は、同市神前のスーパー「フードセンタープライスカット神前店」で５日に購入したアジの刺し身を食べた男性（４０歳代）が、寄生虫のアニサキスによる食中毒を発症したと発表した。腹痛と吐き気の症状が出たが、回復に向かっているという。同保健所は、店内の鮮魚介類の調理加工を８日の１日間、営業停止処分とした。アニサキスは体長約２センチ。サバやアジ、イカなどに寄生する。６０度で１分、または７０度以上で加熱するか、マイナス２０度以下で２４時間以上冷凍すれば予防できるという。</t>
    <phoneticPr fontId="16"/>
  </si>
  <si>
    <t>https://topics.smt.docomo.ne.jp/article/yomiuri/region/20211209-567-OYT1T50073?fm=topics</t>
    <phoneticPr fontId="16"/>
  </si>
  <si>
    <t>宮崎県</t>
    <rPh sb="0" eb="3">
      <t>ミヤザキケン</t>
    </rPh>
    <phoneticPr fontId="16"/>
  </si>
  <si>
    <t>宮崎市公表</t>
    <rPh sb="0" eb="3">
      <t>ミヤザキシ</t>
    </rPh>
    <rPh sb="3" eb="5">
      <t>コウヒョウ</t>
    </rPh>
    <phoneticPr fontId="16"/>
  </si>
  <si>
    <t>食中毒患者の症状の概要（カンピロバクター）</t>
    <phoneticPr fontId="16"/>
  </si>
  <si>
    <t>１ 食中毒患者の症状の概要（令和３年１１月２８日１７時現在）
・喫 食 者 ２３名(男性９名、女性１４名）（２５～６７歳）
・患 者 １１名（男性５名、女性６名）（２５～６７歳）
・入 院 １名（１１月２７日に退院し、快方に向かっている）
・喫 食 日 令和３年１１月１３日（土）
・発症年月日 令和３年１１月１５日（月）８時００分～１１月１８日（木）１０時００分
平均：喫食後６８時間３０分
・症 状 下痢（１１名）、腹痛（８名）、発熱（４名）
２ 提供されたメニュー
肉刺し盛り合わせ（炙りを含む）、ささみと茄子の和風とろろサラダ、チーズそぼろ、豚巻き半熟
玉子、だし巻き玉子、海老マヨ、せせりの炭火焼き、お寿司、デザート、釜飯
３ 食中毒発生状況
令和３年中に宮崎市で発生した食中毒の状況（本件を除く）
・事件数１０件 患者４４名（患者数は未確定）
・カンピロバクター属菌による食中毒 事件数３件 患者３７名（患者数は未確定）
※７件のうち６件はアニサキス、１件は植物性自然毒（シュウ酸カルシウム）
４ 飲食店の方々へ
加熱用の鶏肉を鶏刺しなどの生食用として提供しないようにお願いします。</t>
    <phoneticPr fontId="16"/>
  </si>
  <si>
    <t>https://www.city.miyazaki.miyazaki.jp/fs/6/4/2/6/5/9/_/642659.pdf</t>
    <phoneticPr fontId="16"/>
  </si>
  <si>
    <t>福井市の飲食店で食中毒、胃からアニサキス　ブリの刺し身やだだみ酢食事</t>
    <phoneticPr fontId="16"/>
  </si>
  <si>
    <t>福井市</t>
    <rPh sb="0" eb="3">
      <t>フクイシ</t>
    </rPh>
    <phoneticPr fontId="16"/>
  </si>
  <si>
    <t>福井新聞</t>
    <rPh sb="0" eb="4">
      <t>フクイシンブン</t>
    </rPh>
    <phoneticPr fontId="16"/>
  </si>
  <si>
    <t>福井県の福井市保健所は１２月３日、同市中央１丁目の飲食店でブリの刺し身やだだみ酢などを食べた県外の６０代男性が胃痛や吐き気などの症状を訴え、食中毒と断定したと発表した。胃から魚介類に寄生するアニサキスが見つかった。男性は入院しておらず、回復に向かっているという。⇒毒キノコをパスタの具に、男女が食中毒発症
⇒福井県内の感染症に関するニュースはこちら
　市は食品衛生法に基づき、同店を３日の１日間、営業停止処分とした。市によると、男性は１日の夕食で同店を夫婦で利用し、２日未明に症状が出て医療機関で受診した。</t>
    <phoneticPr fontId="16"/>
  </si>
  <si>
    <t>https://www.fukuishimbun.co.jp/articles/-/1449960</t>
    <phoneticPr fontId="16"/>
  </si>
  <si>
    <t>徳島・美馬市のカフェの弁当で5人が食中毒　4日間の営業停止</t>
    <phoneticPr fontId="16"/>
  </si>
  <si>
    <t>徳島県</t>
    <phoneticPr fontId="16"/>
  </si>
  <si>
    <t>徳島新聞</t>
    <rPh sb="0" eb="4">
      <t>トクシマシンブン</t>
    </rPh>
    <phoneticPr fontId="16"/>
  </si>
  <si>
    <t>県は4日、美馬市脇町猪尻のカフェダイニング「Link　Point　SAIRAI」で調理された弁当を食べた30～50代の男性5人が嘔吐（おうと）などの症状を訴え、店と患者から食中毒の原因となるセレウス菌を検出したと発表した。入院者はいない。
　県安全衛生課によると、5人は11月30日、昼食に店で調理された弁当を食べ、嘔吐などの症状が出たため同日午後5時ごろに美馬保健所に報告。5人を診察した医師から今月4日、保健所に連絡があり、食中毒と分かった。県は4～7日の4日間、営業停止処分とした。店は1日から自主休業している。　県は、セレウス菌による食中毒予防として▽食品を保存する場合は8度以下か55度以上にする▽前日調理を避け、室温で放置しない―などの注意を呼び掛けている。</t>
    <phoneticPr fontId="16"/>
  </si>
  <si>
    <t>https://news.yahoo.co.jp/articles/96df8d7fc9a1d453b322043ac9cc7e9316987662</t>
    <phoneticPr fontId="16"/>
  </si>
  <si>
    <t>回収＆返金/交換</t>
  </si>
  <si>
    <t>志満秀</t>
  </si>
  <si>
    <t>回収＆返金</t>
  </si>
  <si>
    <t>大館北秋田森林組...</t>
  </si>
  <si>
    <t>JALUXエアポ...</t>
  </si>
  <si>
    <t>パタゴニア・イン...</t>
  </si>
  <si>
    <t>トライアルカンパ...</t>
  </si>
  <si>
    <t>回収</t>
  </si>
  <si>
    <t>イトーヨーカ堂</t>
  </si>
  <si>
    <t>東亜トレーディン...</t>
  </si>
  <si>
    <t>相鉄ローゼン</t>
  </si>
  <si>
    <t>JR東日本東北総...</t>
  </si>
  <si>
    <t>CPフーズ</t>
  </si>
  <si>
    <t>合同会社西友</t>
  </si>
  <si>
    <t>サミット</t>
  </si>
  <si>
    <t>サンワールド</t>
  </si>
  <si>
    <t>イオンビッグ</t>
  </si>
  <si>
    <t>オーケー</t>
  </si>
  <si>
    <t>ユニー</t>
  </si>
  <si>
    <t>丸貞蒲鉾</t>
  </si>
  <si>
    <t>旬のかまぼこ 白 特定原材料名(卵)表示欠落</t>
  </si>
  <si>
    <t>霧島酒造</t>
  </si>
  <si>
    <t>発酵あまさけ 白麹仕込み 一部に異物</t>
  </si>
  <si>
    <t>GamesWor...</t>
  </si>
  <si>
    <t>Bounca The Squig Limited Edition Plush 部品外れる恐れ</t>
  </si>
  <si>
    <t>オークワ</t>
  </si>
  <si>
    <t>国産豚使用生餃子20個 裏面シール添加物一部かすれ</t>
  </si>
  <si>
    <t>イオン</t>
  </si>
  <si>
    <t>トップバリュ 減の恵み きざみねぎ 一部消費期限表示欠落</t>
  </si>
  <si>
    <t>海部東農業協同組...</t>
  </si>
  <si>
    <t>ほうれんそう 一部残留農薬基準超え</t>
  </si>
  <si>
    <t>マリンフード</t>
  </si>
  <si>
    <t>モッツァレラミックスチーズ160ｇ 賞味期限,原産地表示一部欠落</t>
  </si>
  <si>
    <t>都商事</t>
  </si>
  <si>
    <t>漬物（爽口开味菜） アレルゲン(小麦,大豆)表示欠落</t>
  </si>
  <si>
    <t>セントラルフーズ...</t>
  </si>
  <si>
    <t>豚肉と根菜の黒酢和えキット 一部封入ソース誤り</t>
  </si>
  <si>
    <t>武蔵新城店 ピザ２商品 ラベル互い違いでアレルゲン表示欠落</t>
  </si>
  <si>
    <t>米福</t>
  </si>
  <si>
    <t>おろしソースチキンカツとそぼろご飯弁当 アレルギー表示欠落</t>
  </si>
  <si>
    <t>こだわりの頑固屋...</t>
  </si>
  <si>
    <t>国産味噌汁の具 アレルギー(小麦)表示欠落</t>
  </si>
  <si>
    <t>八島食品</t>
  </si>
  <si>
    <t>いか人参 一部アレルゲン(小麦,大豆)表示欠落</t>
  </si>
  <si>
    <t>紀文食品</t>
  </si>
  <si>
    <t>切れてるだし巻玉子,厚焼玉子 一部アレルゲン表記欠落</t>
  </si>
  <si>
    <t>永山店 鹿児島 かつおたたき(刺身用・解凍) ラベル誤貼付</t>
  </si>
  <si>
    <t>花ノ木店 タルタルチキン南蛮 ソースかけ間違い</t>
  </si>
  <si>
    <t>高島屋</t>
  </si>
  <si>
    <t>低糖度ジャム(アプリコット) 一部中身がオレンジジャム</t>
  </si>
  <si>
    <t>イチマル食品加工...</t>
  </si>
  <si>
    <t>板付かまぼこ 特選 中小板 赤,白 (小麦)表示欠落</t>
  </si>
  <si>
    <t>石見食品</t>
  </si>
  <si>
    <t>うれしい値ね！厚揚げ2枚 一部消費期限誤記載</t>
  </si>
  <si>
    <t>いもや 和真</t>
  </si>
  <si>
    <t>蜜焼き芋ブリュレ 一部賞味期限,保存方法誤表示</t>
  </si>
  <si>
    <t>清水商事</t>
  </si>
  <si>
    <t>中山店 焼きししゃもみりん 賞味期限,加工日誤表示</t>
  </si>
  <si>
    <t>浪漫亭</t>
  </si>
  <si>
    <t>浪漫亭 徳用パリッと生餃子 一部消費期限誤表示</t>
  </si>
  <si>
    <t>さつま揚、野菜揚、たまねぎ天 一部(卵)表記欠落</t>
  </si>
  <si>
    <t>匠スティック 一部(卵)表記欠落</t>
  </si>
  <si>
    <t>とりせん</t>
  </si>
  <si>
    <t>小鳥店 塩干魚介類 一部消費期限シール誤表示</t>
  </si>
  <si>
    <t>マックスバリュ西...</t>
  </si>
  <si>
    <t>もちもち水餃子 アレルゲン(卵,ゼラチン)表示欠落</t>
  </si>
  <si>
    <t>鈴屋</t>
  </si>
  <si>
    <t>鈴屋 甘納糖2商品 賞味期限誤記載</t>
  </si>
  <si>
    <t>平和堂</t>
  </si>
  <si>
    <t>アル・プラザ近江八幡 国産鶏つくねチーズ焼 (卵,乳成分)表示欠落</t>
  </si>
  <si>
    <t>回収＆交換</t>
  </si>
  <si>
    <t>ながうし農産加工...</t>
  </si>
  <si>
    <t>館鼻岸壁朝市 ブルーベリージュース 一部食品表示欠落</t>
  </si>
  <si>
    <t>琉球飼料</t>
  </si>
  <si>
    <t>沖縄県産鶏卵 ミックス卵 一部賞味期限誤印字</t>
  </si>
  <si>
    <t>富士シティオ</t>
  </si>
  <si>
    <t>佐原店 骨まで食べられるやわらかい煮魚 さば味噌煮 賞味期限誤表示</t>
  </si>
  <si>
    <t>志満秀 海老の多の詩一部 食品表示シール欠落</t>
  </si>
  <si>
    <t>大館北秋田森林組合 きのこづくし 保存方法誤表記</t>
  </si>
  <si>
    <t>BLUE SKY中部空港店 乗り物サポート 賞味期限切れ</t>
  </si>
  <si>
    <t>パタゴニア APRICOT＋ALMOND BAR カビ発生の恐れ</t>
  </si>
  <si>
    <t>トライアル出水黄金店 水産3商品 保存温度誤表記</t>
  </si>
  <si>
    <t>帯広店 松阪牛ももステーキ用 一部アレルゲン表示欠落</t>
  </si>
  <si>
    <t>クリームチーズキンパ,７種具材の野菜キンパ 表示ラベル誤貼付</t>
  </si>
  <si>
    <t>コロッケ(かにとベシャメル, 知床どりのクリーミー) ラベル誤貼付</t>
  </si>
  <si>
    <t>チャンピオンカレー甘口,中辛 要冷蔵を一部常温販売</t>
  </si>
  <si>
    <t>Ｖセレクトあんまん 賞味期限誤印字</t>
  </si>
  <si>
    <t>松川店 カレーパン 一部ラベル誤添付で(鶏肉,豚肉)表示欠落</t>
  </si>
  <si>
    <t>石神井台店 広島地御前産かきのみそ鍋 ラベル誤貼付</t>
  </si>
  <si>
    <t>きなこ棒 賞味期限内の一部にカビ</t>
  </si>
  <si>
    <t>ハンバーグカレードリア ラベル誤貼付で(えび)表記欠落</t>
  </si>
  <si>
    <t>上田中央店 よくばりミックス弁当 一部(さけ)表記欠落</t>
  </si>
  <si>
    <t>デニッシュブレッド 一部(卵,乳成分,大豆)表示欠落</t>
  </si>
  <si>
    <t>パリパリとしたチョコロール 要冷蔵を一部常温販売</t>
  </si>
  <si>
    <t>2021年第47週（11月22日〜 11月28日）</t>
    <phoneticPr fontId="5"/>
  </si>
  <si>
    <t>結核例189</t>
    <phoneticPr fontId="5"/>
  </si>
  <si>
    <t xml:space="preserve">腸管出血性大腸菌感染症40例（有症者12例、うちHUS なし）
感染地域：国内27例、国内・国外不明13例
国内の感染地域：‌埼玉県9例、群馬県2例、東京都2例、北海道1例、宮城県1例、山形県1例、神奈川県1例、富山県1例、愛知県1例、岡山県1例、佐賀県1例、熊本県1例、    国内（都道府県不明）5例
</t>
    <phoneticPr fontId="109"/>
  </si>
  <si>
    <t>血清型・毒素型：‌O26 VT1（12例）、O157 VT1・VT2（6例）、O26 VT2（1例）、O128 VT1・VT2（1例）、
O128 VT1（1例）、O91 VT1（1例）、O115VT1（1例）、O124 VT2（1例）、O157 VT2（1例）、
その他・不明（15例）
累積報告数：2,945例（有症者1,876例、うちHUS 55例．死亡2例）</t>
    <phoneticPr fontId="109"/>
  </si>
  <si>
    <t xml:space="preserve">年齢群：‌1歳（1例）、2歳（2例）、4歳（1例）、6歳（1例）、8歳（2例）、
10代（3例）、20代（11例）、30代（7例）、40代（4例）、50代（3例）、
60代（2例）、70代（1例．死亡）、80代（1例）、90代以上（1例）
</t>
    <phoneticPr fontId="109"/>
  </si>
  <si>
    <t>E型肝炎8例 感染地域（感染源）：‌千葉県1例（豚肉）、神奈川県1例（不明）、愛知県1例（豚肉）、滋賀県1例（不明）、
国内（都道府県不明）2例（不明2例）、
国内・国外不明2例（豚レバー1例、不明1例）</t>
    <phoneticPr fontId="109"/>
  </si>
  <si>
    <t>レジオネラ症42例（肺炎型41例、ポンティアック型1例）
感染地域：‌埼玉県5例、北海道3例、茨城県3例、宮城県2例、神奈川県2例、新潟県2例、福井県2例、愛知県2例、兵庫県2例、岡山県2例、秋田県1例、栃木県1例、群馬県1例、千葉県1例、東京都1例、 石川県1例、岐阜県1例、大阪府1例、奈良県1例、島根県1例、山口県1例、熊本県1例、
国内・国外不明5例
年齢群：‌40代（1例）、50代（8例）、60代（13例）、70代（9例）、80代（7例）、90代以上（4例）
累積報告数：1,949例</t>
    <phoneticPr fontId="109"/>
  </si>
  <si>
    <t>アメーバ赤痢6例（腸管アメーバ症5例、腸管外アメーバ症1例）
感染地域：‌兵庫県2例、愛知県1例、大阪府1例、国内（都道府県不明）1例、国内・国外不明1例
感染経路：‌性的接触2例（異性間1例、異性/同性間1例）、経口感染1例、不明3例</t>
    <phoneticPr fontId="109"/>
  </si>
  <si>
    <r>
      <rPr>
        <b/>
        <sz val="18"/>
        <color rgb="FFFF0000"/>
        <rFont val="ＭＳ Ｐゴシック"/>
        <family val="2"/>
        <charset val="128"/>
      </rPr>
      <t>　　　　　　　　日本国内のワクチン接種状況</t>
    </r>
    <r>
      <rPr>
        <b/>
        <sz val="18"/>
        <color rgb="FFFF0000"/>
        <rFont val="Arial"/>
        <family val="2"/>
      </rPr>
      <t xml:space="preserve">      </t>
    </r>
    <r>
      <rPr>
        <b/>
        <sz val="12"/>
        <color rgb="FFFF0000"/>
        <rFont val="Arial"/>
        <family val="2"/>
      </rPr>
      <t>https://github.com/owid/covid-19-data/blob/master/public/data/vaccinations/country_data/Japan.csv</t>
    </r>
    <r>
      <rPr>
        <b/>
        <sz val="18"/>
        <color rgb="FFFF0000"/>
        <rFont val="Arial"/>
        <family val="2"/>
      </rPr>
      <t xml:space="preserve">
</t>
    </r>
    <r>
      <rPr>
        <b/>
        <sz val="18"/>
        <color rgb="FFFF0000"/>
        <rFont val="ＭＳ Ｐゴシック"/>
        <family val="2"/>
        <charset val="128"/>
      </rPr>
      <t>　　　　　　　　  　</t>
    </r>
    <r>
      <rPr>
        <b/>
        <sz val="18"/>
        <color rgb="FFFF0000"/>
        <rFont val="Arial"/>
        <family val="2"/>
      </rPr>
      <t>1</t>
    </r>
    <r>
      <rPr>
        <b/>
        <sz val="18"/>
        <color rgb="FFFF0000"/>
        <rFont val="ＭＳ Ｐゴシック"/>
        <family val="2"/>
        <charset val="128"/>
      </rPr>
      <t>回接種回数</t>
    </r>
    <r>
      <rPr>
        <b/>
        <sz val="18"/>
        <color rgb="FFFF0000"/>
        <rFont val="Arial"/>
        <family val="2"/>
      </rPr>
      <t xml:space="preserve">	  </t>
    </r>
    <r>
      <rPr>
        <b/>
        <sz val="18"/>
        <color rgb="FFFF0000"/>
        <rFont val="ＭＳ Ｐゴシック"/>
        <family val="2"/>
        <charset val="128"/>
      </rPr>
      <t>　</t>
    </r>
    <r>
      <rPr>
        <b/>
        <sz val="18"/>
        <color rgb="FFFF0000"/>
        <rFont val="Arial"/>
        <family val="2"/>
      </rPr>
      <t>2</t>
    </r>
    <r>
      <rPr>
        <b/>
        <sz val="18"/>
        <color rgb="FFFF0000"/>
        <rFont val="ＭＳ Ｐゴシック"/>
        <family val="2"/>
        <charset val="128"/>
      </rPr>
      <t>回数接種　　ワクチン接種率             接種率が頭落ち状態</t>
    </r>
    <r>
      <rPr>
        <b/>
        <sz val="18"/>
        <color rgb="FFFF0000"/>
        <rFont val="Arial"/>
        <family val="2"/>
      </rPr>
      <t xml:space="preserve">
12</t>
    </r>
    <r>
      <rPr>
        <b/>
        <sz val="18"/>
        <color rgb="FFFF0000"/>
        <rFont val="ＭＳ Ｐゴシック"/>
        <family val="2"/>
        <charset val="128"/>
      </rPr>
      <t>月9日（木）</t>
    </r>
    <r>
      <rPr>
        <b/>
        <sz val="18"/>
        <color rgb="FFFF0000"/>
        <rFont val="Arial"/>
        <family val="2"/>
      </rPr>
      <t xml:space="preserve">    100,036,244	     97,941,682</t>
    </r>
    <r>
      <rPr>
        <b/>
        <sz val="18"/>
        <color rgb="FFFF0000"/>
        <rFont val="ＭＳ Ｐゴシック"/>
        <family val="2"/>
        <charset val="128"/>
      </rPr>
      <t>　</t>
    </r>
    <r>
      <rPr>
        <b/>
        <sz val="18"/>
        <color rgb="FFFF0000"/>
        <rFont val="Arial"/>
        <family val="2"/>
      </rPr>
      <t xml:space="preserve"> </t>
    </r>
    <r>
      <rPr>
        <b/>
        <sz val="18"/>
        <color rgb="FFFF0000"/>
        <rFont val="ＭＳ Ｐゴシック"/>
        <family val="2"/>
        <charset val="128"/>
      </rPr>
      <t>　　83.4</t>
    </r>
    <r>
      <rPr>
        <b/>
        <sz val="18"/>
        <color rgb="FFFF0000"/>
        <rFont val="Arial"/>
        <family val="2"/>
      </rPr>
      <t xml:space="preserve">%                 </t>
    </r>
    <r>
      <rPr>
        <b/>
        <sz val="18"/>
        <color rgb="FFFF0000"/>
        <rFont val="ＭＳ Ｐゴシック"/>
        <family val="2"/>
        <charset val="128"/>
      </rPr>
      <t xml:space="preserve">　   </t>
    </r>
    <r>
      <rPr>
        <b/>
        <sz val="18"/>
        <color rgb="FFFF0000"/>
        <rFont val="Arial"/>
        <family val="2"/>
      </rPr>
      <t xml:space="preserve">      2</t>
    </r>
    <r>
      <rPr>
        <b/>
        <sz val="18"/>
        <color rgb="FFFF0000"/>
        <rFont val="ＭＳ Ｐゴシック"/>
        <family val="2"/>
        <charset val="128"/>
      </rPr>
      <t>回接種に関しては、すでに81.6</t>
    </r>
    <r>
      <rPr>
        <b/>
        <sz val="18"/>
        <color rgb="FFFF0000"/>
        <rFont val="Arial"/>
        <family val="2"/>
      </rPr>
      <t>%</t>
    </r>
    <r>
      <rPr>
        <b/>
        <sz val="18"/>
        <color rgb="FFFF0000"/>
        <rFont val="ＭＳ Ｐゴシック"/>
        <family val="2"/>
        <charset val="128"/>
      </rPr>
      <t>程度、</t>
    </r>
    <r>
      <rPr>
        <b/>
        <sz val="18"/>
        <color rgb="FFFF0000"/>
        <rFont val="Arial"/>
        <family val="2"/>
      </rPr>
      <t xml:space="preserve">	
----------------------------------------------------------------------------------------    </t>
    </r>
    <rPh sb="64" eb="67">
      <t>シュヨウコク</t>
    </rPh>
    <rPh sb="67" eb="68">
      <t>チュウ</t>
    </rPh>
    <rPh sb="76" eb="78">
      <t>ガンバ</t>
    </rPh>
    <rPh sb="79" eb="80">
      <t>ハジマンカイガンバ</t>
    </rPh>
    <rPh sb="137" eb="138">
      <t>カイ</t>
    </rPh>
    <rPh sb="173" eb="175">
      <t>セッシュ</t>
    </rPh>
    <rPh sb="175" eb="176">
      <t>リツ</t>
    </rPh>
    <rPh sb="177" eb="178">
      <t>アタマ</t>
    </rPh>
    <rPh sb="178" eb="179">
      <t>オ</t>
    </rPh>
    <rPh sb="180" eb="182">
      <t>ジョウタイ</t>
    </rPh>
    <rPh sb="248" eb="251">
      <t>カイセッシュ</t>
    </rPh>
    <rPh sb="252" eb="253">
      <t>カン</t>
    </rPh>
    <rPh sb="265" eb="267">
      <t>テイド</t>
    </rPh>
    <phoneticPr fontId="109"/>
  </si>
  <si>
    <t>中国、ＴＰＰに意欲＝日米欧は警戒感</t>
    <phoneticPr fontId="16"/>
  </si>
  <si>
    <t>中国は世界貿易機関（ＷＴＯ）を中心とする多角的貿易体制の維持を掲げつつ、地域間の枠組みへの参画も重視している。今年９月には日本が主導する環太平洋連携協定（ＴＰＰ）への加入を申請。来年１月に発効するアジア太平洋１５カ国の地域的な包括的経済連携（ＲＣＥＰ）でも、圧倒的な存在感を背景に主導権の確保を狙っているとみられ、日米欧などが警戒感を強めている。
　中国は昨年、難航していたＲＣＥＰの交渉をまとめ上げたほか、欧州連合（ＥＵ）との投資協定も合意にこぎ着けるなど、通商協議での成功に自信を深めている。貿易黒字や直接投資で膨らんだ巨額の外貨準備を後ろ盾に、独自の巨大経済圏構想「一帯一路」も推進、影響力の拡大を図っている。
　中国の切り札は巨大な国内市場だ。習近平国家主席は「世界で最も潜在力のある大市場」と自画自賛。昨年のモノの輸入額は２兆５７０億ドル（約２３０兆円）と日本の３倍以上に達する。また、世界の対中直接投資も拡大が続いており、今年１～１０月の投資額は前年同期比１８％増加。米中のデカップリング（分断）が取り沙汰される中、外国企業の中国進出や事業拡大の動きはむしろ加速している。ただ、中国の台頭に逆風も強まっている。米国は同盟国とともに「中国包囲網」の構築を急いでおり、半導体のサプライチェーン（供給網）再編などが候補に挙がる。ＥＵとの投資協定は、新疆ウイグル自治区での人権問題をめぐってＥＵが承認手続きを凍結、棚上げ状態となった。米国が離脱したＴＰＰも中国加入のハードルは高く、国有企業改革に加え、環境や労働などの問題でも大幅な譲歩を求められるのは確実。早期の交渉入りは困難とみられている。</t>
    <phoneticPr fontId="16"/>
  </si>
  <si>
    <t>https://newspicks.com/news/6447034/body/</t>
    <phoneticPr fontId="16"/>
  </si>
  <si>
    <t>中国</t>
    <rPh sb="0" eb="2">
      <t>チュウゴク</t>
    </rPh>
    <phoneticPr fontId="16"/>
  </si>
  <si>
    <t>「日本の天ぷらと冷うどんは最高だ」　米記者が制限下でも楽しんだ極上の日本食セット【東京五輪総集編】</t>
    <phoneticPr fontId="16"/>
  </si>
  <si>
    <t>2021年夏に東京五輪・パラリンピックが開催され、世界のアスリートが熱戦を繰り広げた。1年延期に無観客という未曾有の環境下、多くの海外選手やメディアが舞台裏をSNSで発信。日本文化の魅力を世界に伝えるなど、競技外も盛り上がった。そんな出来事を「東京五輪総集編」と題し、振り返る。今回は、行動制限の中にあった海外記者が楽しんだ日本食だ。コロナ対策が敷かれ、限られた中での写真を公開。「最高に良い」「東京のものはずっと美味しい」などと感想を記載していた。　日本食を楽しんでいた。AP通信のティム・レイノルズ記者は「私が日本滞在中に感じたことをシリーズにして提供していきます」とツイート。投稿したのは冷やしうどんと天丼のセットだ。「日本の天ぷらと冷たいうどんは最高に良い。オリンピックが始まったと感じている」とつづった。
　続く投稿には、苦い思い出も記している。美味しそうなネタが載った出前寿司の写真を掲載。「私が寿司を初めて食べたのは2000年にメッツが主催したワールドシリーズのパーティーのときである。その夜はほぼ食中毒だったと思う」と米国での21年前の出来事を記し、「東京の寿司はそれよりずっと美味しい」とした。　またコンビニで購入したとみられる牛丼の写真も投稿。「ロウリーズ・ザ・プライムリブ（米国で創業のプライムリブ専門店）が好きな人はこの牛丼が何なのか知っている。これは東京バージョンだ」とつづっていた。五輪が開幕する直前から、このように紹介していたレイノルズ記者。当時は行動制限が敷かれる中で、自由に外出もままならない状況だったが、そんな中でも日本の食事は楽しめていたようだ。</t>
    <phoneticPr fontId="16"/>
  </si>
  <si>
    <t>https://news.livedoor.com/article/detail/21315594/</t>
    <phoneticPr fontId="16"/>
  </si>
  <si>
    <t>米国</t>
    <rPh sb="0" eb="2">
      <t>ベイコク</t>
    </rPh>
    <phoneticPr fontId="16"/>
  </si>
  <si>
    <t xml:space="preserve">外食業で値上げの波止まず 政府対策も、年明け以降も継続か - NNA ASIA・台湾・サービス </t>
  </si>
  <si>
    <t xml:space="preserve">欧州・アフリカ地域のソムリエコンクールに日本酒造組合中央会が初参加 ... - 食品産業新聞社 </t>
  </si>
  <si>
    <t>キリンHD ミャンマー事業めぐり 第三者機関に仲裁申し立て | ミャンマー | NHKニュース</t>
  </si>
  <si>
    <t>兼松、インドネシア食品に出資　30億円で: 日本経済新聞</t>
  </si>
  <si>
    <t xml:space="preserve">日本のスーパーを回ってみてびっくり＝「あれもこれも台湾より安い！」―台湾メディア（2021年 ... BIGLOBEニュース </t>
  </si>
  <si>
    <t>英政府、ワイン輸入規制緩和の法改正へ(英国) | ビジネス短信 - ジェトロ</t>
  </si>
  <si>
    <t>https://www.ssnp.co.jp/news/liquor/2021/12/2021-1207-1441-16.html</t>
    <phoneticPr fontId="16"/>
  </si>
  <si>
    <t>https://www3.nhk.or.jp/news/html/20211206/k10013376381000.html</t>
    <phoneticPr fontId="16"/>
  </si>
  <si>
    <t>https://news.biglobe.ne.jp/international/1205/rec_211205_0630123429.html</t>
    <phoneticPr fontId="16"/>
  </si>
  <si>
    <t>https://www.jetro.go.jp/biznews/2021/12/c77073a6060ca04c.html</t>
    <phoneticPr fontId="16"/>
  </si>
  <si>
    <t>https://www.nikkei.com/article/DGXZQOUC063AS0W1A201C2000000/</t>
    <phoneticPr fontId="16"/>
  </si>
  <si>
    <t>https://www.nna.jp/news/show/2273335</t>
    <phoneticPr fontId="16"/>
  </si>
  <si>
    <t>台湾の外食チェーンで、原材料価格の高騰を受けた値上げの動きが一層広がっている。７日には、タイ料理店などを展開する外食大手の瓦城泰統が一部ブランドで価格を引き上げると発表した。外食業界では11月にもファストフード大手などが値上げを発表し、政府は小麦の関税免除といっ…
関連国・地域： 台湾</t>
    <phoneticPr fontId="16"/>
  </si>
  <si>
    <t>台湾</t>
    <rPh sb="0" eb="2">
      <t>タイワン</t>
    </rPh>
    <phoneticPr fontId="16"/>
  </si>
  <si>
    <t>日本酒造組合中央会は、世界ソムリエ協会主催の欧州・アフリカ地域におけるベストソムリエを決める大会「ASI Best Sommelier of Europe &amp; Africa in Cyprus 2021」に初めて参加し、45銘柄、530本の日本酒を本年の主催国であるキプロス共和国へ贈り、34カ国から集まったトップソムリエにむけてセミナーと日本酒の試飲機会を提供。日本酒の多様性や魅力をアピールした。日本酒造組合中央会ではヨーロッパやアフリカ市場に向け日本酒を浸透させるために、ガストロノミーの分野で影響力が高いトップソムリエに向け日本酒の魅力を訴求していくことが必須と考え、今回の参加を決めたとしている。
また、マスタークラスでのセミナーにも「日本酒」のテーマが選出され、日本酒の正しい知識及び、多様な料理とのペアリングにおける可能性について説明された。セミナー講師は前回大会の優勝者、ラトビア出身ソムリエ、ライモンズ・トムソン氏。「約100名が参加し、8銘柄の試飲を通して多くの質問が寄せられ、その関心の高さが伺えた」</t>
    <phoneticPr fontId="16"/>
  </si>
  <si>
    <t>ビール大手のキリンホールディングスは、ミャンマー事業をめぐり、軍と関わりがある現地企業との合弁の解消に向けた交渉が難航していることから、シンガポールにある第三者機関に仲裁の申し立てを行ったと発表しました。ミャンマー事業をめぐって、キリンは、軍関係者の年金の運用などを行う複合企業の「ミャンマー・エコノミック・ホールディングス」と合弁で、現地でビール会社を運営していますが、ことし2月のミャンマー軍によるクーデターを受けて、提携を解消するための交渉を続けていました。しかし、合弁相手が提案を拒否する姿勢を示し、先月には現地の裁判所に対し、合弁会社の清算を一方的に申し立てるなど、交渉は難航していました。
こうした中、キリンは、両社の合弁解消の手続きは公正・適正に行われるべきだとして、6日、シンガポールにあるビジネスでの紛争を仲裁する民間の第三者機関に仲裁の申し立てを行ったと発表しました。キリンによりますと、合弁相手による先の清算の申し立てについては、シンガポールの高等裁判所から手続きの停止を命じる決定が出たということで、今回の仲裁手続きと並行して、合弁相手に対し、申し立てを退けるよう裁判所に求めていく方針です。
キリンはミャンマー事業については今後も続けていく方針で、一連の手続きを通じ、ミャンマー側の不当性を国際社会に訴えるねらいもあるものとみられ、両社の対立が深まっています。</t>
    <phoneticPr fontId="16"/>
  </si>
  <si>
    <t>兼松はインドネシアの食品メーカー、チサルア・マウンテン・デイリー（チモリー）に資本参加する。「チモリー」ブランドの乳製品を生産販売する食品大手で、30億円弱を出資した。インドネシアでの小売りへの販売網を活用し、食品販売の拡大や日系企業の支援をすすめる。
チモリーが6日にインドネシア証券市場に上場したのに際し、株式を一部取得した。出資比率は非公開。チモリーは牛乳やヨーグルトといった乳製品のほか、ソーセージやマヨネーズなどを製造している。傘下の物流企業を通じて、スーパーやコンビニエンスストア、個人商店など5万店の販売先がある。
兼松はチモリーの国内販売網を生かして、他のメーカーやブランドの取り扱いを増やす。このほか、日系の食品メーカーや小売企業が進出した際に、チモリーからの製品調達や卸・物流機能を提供できるよう支援する。チモリーは約2700人の販売員を通じて、乳製品を家庭に宅配するサービスを手掛ける。配送での温度管理技術も提供し、販売拡大を支援する。インドネシアでは所得向上で食の多様化がすすみ、乳製品市場が拡大している。兼松は2012年からチモリーのグループ会社と食品加工で協業していた。今後包括的に提携することで、同国での旺盛な需要を取り込む。</t>
    <phoneticPr fontId="16"/>
  </si>
  <si>
    <t>インドネシア</t>
    <phoneticPr fontId="16"/>
  </si>
  <si>
    <t>2021年11月29日、台湾・聯合新聞網は、日本のスーパーマーケットで売られている食品の値段が安いと台湾のネット上で話題になったことを報じた。
記事は、日本の最低賃金が220台湾ドル（約900円）と台湾の160台湾ドル（約650円）より高く、日本について「物価が高いから給料も多い」という印象を多くの人が持っているとした上で、台湾のネット掲示板PTTにこのほど日本在住のネットユーザーが「実は日本のスーパーで売られている食材の値段は台湾とほぼ変わらないか、むしろ安い」と書き込んだことを紹介した。このユーザーは、日本のスーパーでキャベツ25台湾ドル（約100円）、リンゴ15台湾ドル（約60円）、イチゴ1パック75台湾ドル（約310円）、牛肉100グラム64台湾ドル（約260円）、牛乳1000ミリリットル44台湾ドル（約180円）で販売されていると説明し、「台湾人の収入は日本人より少ないのに物の値段が日本より高いなんて、哀れではないか」とコメントしたという。
このユーザーの書き込みに対して他のユーザーからは「なんと安いのか！うらやましい」「日本は自炊するととても安上がりだよね」「台湾の方が安いのは交通費と医療費ぐらいかな」「われわれの市場より日本のスーパーの方が安いなんて、泣きそう」といった感想が寄せられたという。
一方で「この値段に消費税が加わる」「確かに安いけれど、税込み前の値段だからね」「牛肉と牛乳の比較は当てにならない。日本の酪農業は台湾より何倍も強いから」などの意見も見られたと記事は伝えている。</t>
    <phoneticPr fontId="16"/>
  </si>
  <si>
    <t>英国政府は11月25日、ワイン輸入に関する規制緩和を含むワイン法を変更する意向を発表外部サイトへ、新しいウィンドウで開きますした。今回の発表については、既に一定の方針が示されていたものの、今般、市民からの意見募集（パブリックコメント）期間が終了し、正式に法改正を進める意向を示したものだ。今回の変更は、大きく3つの事項から構成されているが、日本からの輸出にも影響のある1つ目を中心に紹介する。
1つ目は、ワイン輸入に関連する規制緩和、すなわち証明書（VI-1 certificates）の撤廃だ。英国では、EU加盟当時から引き続き、全ての輸入ワインに対して、輸出国の認証機関による成分などの同証明書の添付を必須としてきた。ただし、EUからの輸入に関しては、英国のEU離脱（ブレグジット）移行期間終了後から2021年12月まで、暫定的に同証明書を不要としてきたところだ。英国政府は2021年7月に、全ての国からのワインの輸入に対して恒久的な撤廃の意向外部サイトへ、新しいウィンドウで開きますを示していたが、今般の意見募集を踏まえ、正式に法改正を進めることを表明した。
英国政府は、同証明書の発行手続きは、輸入者にとってもコストがかかる一方、品質や安全性に関する十分意味のある証明にはなっていないとし、今回の撤廃により、英国のワイン産業ではワイン1瓶当たり10ペンス、ワイン産業・消費者全体では年間1億3,000万ポンド（約196億3,000万円、1ポンド＝約151円）のコストが削減されるとしている。意見募集の中では、アルコール摂取に関連する健康問題の改善を目指す非営利団体の英国アルコール健康連盟が、コストが下がり、アルコール摂取が容易となることで、アルコールに起因する病気の増加を懸念している。一方、業界団体のワイン・スピリッツ販売協会は、7月の意向発表の時点で、既に歓迎の意思外部サイトへ、新しいウィンドウで開きますを示していた。なお、意見募集の中でも議論されているとおり、本内容は、グレートブリテン島のみに適用され、北アイルランドや、EUには適用されない。したがって、グレートブリテン島に輸入して、EUへ再輸出あるいは北アイルランドへ移出する場合、引き続き、同証明書の添付が必須となる。今回、そのほかには、2つ目として、EU・英国間の貿易協力協定（TCA）に適応するためのロット表示に関する法改正、3つ目として、英国の表示規則に対応するためのEU事業者に対する移行期間の設定も、同様に意見応募期間を終え、法改正に進むことが発表された。
英国政府は、これらの変更について、議会承認の状況によるものの、2022年1月1日の施行を目指すとしている。</t>
    <phoneticPr fontId="16"/>
  </si>
  <si>
    <t>英国</t>
    <rPh sb="0" eb="2">
      <t>エイコク</t>
    </rPh>
    <phoneticPr fontId="16"/>
  </si>
  <si>
    <t>ミャンマー</t>
    <phoneticPr fontId="16"/>
  </si>
  <si>
    <t>欧州・アフリカ地域</t>
    <phoneticPr fontId="16"/>
  </si>
  <si>
    <t>【ごまの原料事情】アフリカ白ごまが高騰、中国の輸入量は過去最高を更新か/伊藤忠食糧食糧素材部大豆・胡麻課 藤岡香菜子氏インタビュー</t>
    <phoneticPr fontId="16"/>
  </si>
  <si>
    <t>世界のごまの需給バランスは大枠では均衡を保っているように見える。しかし、2つの要因でマーケットはおかしな動きをしている。
 一番大きな要因は、白ごま主産地の一つであるエチオピアの内戦激化だ。2020年11月から始まった内戦が長期化し、2021年11月2日、政府は全土に国家非常事態宣言を出した。内戦の影響は北部だけでなく、都市部、全土に及んでいる。エチオピアリスクから、スーダン産を購買する動きがあった矢先、スーダンでもクーデターが発生し、リスクが高まった。相場は3日間隔で100ドル上下動するなど、安定性が見られない。オファーがきても、数日の猶予もなく即日決定を求められる状況。この高値はしばらく続きそうだ。
もう一つの要因が、インドの残留農薬問題(エチレンオキシド)の影響だ。EU(欧州連合)がインドからアフリカへシフトし、アフリカから皮むきごまを買うようになった。皮むきごまは付加価値がつく。これもアフリカ産の価格が下がらない要因だ。この現象は中米(メキシコ、グアテマラ)でも起きており、数量が不足している。通常のナチュラルごまのオファーが出にくくなっており、中米も価格が上がってきている。2021年は、高騰している他の穀物への転作もかなりあったが、ごまをうまく作付けしてくれた。もしも転作が続いていたら、パニックの様相を呈していただろう。日本の加工ごまメーカーの原料在庫事情は各社により異なるが、ほとんどのメーカーは、これから高い原料を買わなければならないだろう。さらに為替の円安も大打撃だ。メーカーは今後、製品価格の値上げを検討せざるをえないだろう。
 ごまの最大の輸入国である中国は2021年、白ごまを大減産している。生産量は例年25万t～30万tだが、新穀は15万tに届かないと見られている。11月8日時点の港湾在庫は20万tとしっかり持っているが、月7万tを使用することから、3カ月分に相当する。2022年2月の旧正月に向けて、アフリカ産を輸入しないと中国も間に合わない。2020年の中国の輸入量は100万tと過去最高を記録した。2021年も100万t以上となる可能性は高い。相場は、アフリカ産は昨年1，300ドル～1，400ドル、2021年は1，800ドル弱へ上昇、中米は2020年1，600ドル、2021年は2，400ドルに達した上に、皮むきごまが2，980ドルまで上昇しており、3，000ドルの可能性もある。アフリカ産に関しては、産地に選別機を導入し、搾油ごまから食品レベルを得ることができれば、価格の上昇も落ち着くと考えている。しかしコロナの影響で機器を導入できないため、時間はかかる。国内の市場開拓に向けての取り組みでは、「ごまの日(11月5日)」をSNSでインフルエンサーに拡散してもらい、一定の効果があった。今後も地道に取り組み、ごまの認知度アップに貢献したい。</t>
    <phoneticPr fontId="16"/>
  </si>
  <si>
    <t>https://news.yahoo.co.jp/articles/f7145d6c902b7e716966aea59e968d6cbb1a11c9</t>
    <phoneticPr fontId="16"/>
  </si>
  <si>
    <t>国産蜂蜜から発がん性疑惑の農薬を検出</t>
    <phoneticPr fontId="16"/>
  </si>
  <si>
    <t>約30サンプルを分析
問題の除草剤は米モンサント（2018年に独バイエルが買収）が開発したグリホサート。世界的に使用量が増えているが、国際保健機関（WHO）傘下の国際がん研究機関（IARC）は2015年、「ヒトに対しておそらく発がん性がある」と発表した。
米国では、モンサントやバイエルを相手取ったがん患者らによる巨額訴訟が相次いでおり、現地からの報道によれば、先月にはカリフォルニア州最高裁が、グリホサートを使用し続けた影響でがんを発症したと主張する夫婦に8620万ドル（約97億4000万円）を支払うよう命じた控訴審の判決を支持する決定を下している。日本でも、ニュージーランド産の人気高級蜂蜜からグリホサートが検出されたことが昨年、ニュースとなったが、その後、アルゼンチン産やカナダ産などの蜂蜜からも相次いで検出され、一部の商品が店頭から回収されるなどの騒ぎに発展した。
蜂蜜の安全性に対する懸念が強まる中、一般社団法人農民連食品分析センターは、国内の養蜂家などからの依頼を受け、昨年７月から今年11月にかけて、合計約30種類の国産蜂蜜を検査した。同センターの八田純人所長は、「そもそもグリホサートに関しては、まとまった形の残留検査は国内ではこれまであまり行われておらず、ましてや、国産蜂蜜を対象としたグリホサートの残留検査で、これほどサンプル数の多い検査は初めてではないか」と話す。
輸入蜂蜜より高い検出率
同センターではこのほど、依頼者の同意を得た12検体のデータを公表。全体の75％にあたる９検体からグリホサートが検出された。このうち２検体は国の定めた残留基準である0.01ppmを上回り、最高は基準値の10倍の0.10ppmだった。残留基準は食品によって異なるが、食品衛生法は、農薬が基準値を超えて残留している食品の販売や輸入を禁止している。八田所長によると、未公表分の検出率や基準値超えの割合も、公表分とほぼ同じという。75％という検出率は、輸入蜂蜜と比べても高い。全国はちみつ公正取引協議会と全日本はちみつ協同組合が昨年調査したとされる業界の内部資料によると、輸入蜂蜜からのグリホサートの検出率は、アルゼンチン産こそ77％と国産より高いが、他は、カナダ産47％、ニュージーランド産20％、ハンガリー産０％など、軒並み国産の検出率を下回っている。</t>
    <phoneticPr fontId="16"/>
  </si>
  <si>
    <t>https://news.yahoo.co.jp/byline/inosehijiri/20211207-00271626</t>
    <phoneticPr fontId="16"/>
  </si>
  <si>
    <t>残留基準値を超過した農産物の発生のお知らせとお詫び</t>
    <phoneticPr fontId="16"/>
  </si>
  <si>
    <t>１. 経過
(1) 当該「ほうれんそう」について検査したところ、残留農薬基準を超える農薬成分が検出されました。
(2) 検査結果：当該食品から、殺虫剤として使用される農薬「エトフェンプロックス」が、残留基準値である0.01ppmを超過し、0.05ppm検出されました。
(3) 結果判明日：令和３年１１月２９日
２. 出荷状況
(1) 出荷場所：ＪＡ海部東　甚目寺支店
(2) 出荷数量： ３４箱（６ｋｇ/箱）　※令和３年１１月１１日出荷分
３．原因　　現在調査中です。
４. 商品の回収
(1) 回収対象：令和３年１１月１１日に出荷したもの（生産者番号030233）
(2) 回収方法
出荷先の卸売会社様、お取引先様を通じて回収いたします。
５. 健康への影響
食品安全委員会が設定したエトフェンプロックスの一日許容摂取量（ADI）が0.031mg/㎏体重/日であることから、体重50㎏の人が当該ほうれんそうを毎日約31㎏食べ続けても健康に悪影響がないと考えます。</t>
    <phoneticPr fontId="16"/>
  </si>
  <si>
    <t>https://www.ja-amahigashi.or.jp/campaign/11328/</t>
    <phoneticPr fontId="16"/>
  </si>
  <si>
    <t>ツカモトコーポレーション／機能性表示食品の通販開始／テレビを軸に３年内に１０億円へ （2021年12月9日号）</t>
    <phoneticPr fontId="16"/>
  </si>
  <si>
    <t>ツカモトコーポレーションのエイム事業部はこのほど、機能性表示食品の通販事業に乗り出した。機能性表示食品「トモニスタート」シリーズ３製品の販売を開始、ランニングプロデューサーの坂本雄次氏が監修を行うことで差別化を図っている。３年以内に年商１０億円を目指す。
　「トモニスタート」のコンセプトは「一緒ならできる。一緒だからつづく」。坂本トレーナーの生き方にならい、健康的な身体づくりをすることで前向きな人生をもたらすのが狙いだ。
　販売する商品は「歩く力をサポート」「中性脂肪の減少をサポート」「目と脳のサポート」という機能性表示食品３製品。「シニアになると普段の食生活では採りづらくなる素材を選んだ」（エイム事業部）と話す。素材にもこだわり「歩く力をサポート」に配合する「Ｎ―アセチルグルコサミン」は、植物由来成分を採用している。
　まずはＢＳ・ＣＳ放送で訴求していき、受注につなげる。今後は、サプリメント以外で訴求する商品も投入していく考え。
　「エイム事業部」は１９年４月のグループ再編に伴い、子会社だった「ツカモトエイム」を吸収合併し、ツカモトコーポレーションの事業部として設置した。従来から通販企業に対して健康・美容雑貨などを卸売してきた実績をもとに「消費者と直接コミュニケーションをとる目的」（同社）で直販事業を開始することを決めたという。
　今年からテレビショッピングを開始。お笑い芸人が出演し、全国のメーカーを開拓して、商品販売を展開している。</t>
    <phoneticPr fontId="16"/>
  </si>
  <si>
    <t>株式会社五橋水産における生鮮水産物の不適正表示に対する措置について</t>
    <phoneticPr fontId="16"/>
  </si>
  <si>
    <t>本日、農林水産省は株式会社五橋水産（本社：熊本県天草市今釜町10番31－2号グリーンハイツ福山2号C。法人番号9330001025962。）における生鮮水産物あさりの原産地の不適正表示に対し、食品表示法に基づき、下記農林水産省プレスリリースのとおり指示を行いましたのでお知らせします。
＜参考＞
令和3年12月8日 農林水産省プレスリリース
https://www.maff.go.jp/j/press/syouan/kansa/211208.html</t>
    <phoneticPr fontId="16"/>
  </si>
  <si>
    <t>国産味噌汁の具 アレルギー(小麦)表示欠落</t>
    <phoneticPr fontId="16"/>
  </si>
  <si>
    <t xml:space="preserve"> 「むね肉」に疲労軽減成分　奥美濃古地鶏、機能性表示食品に認定</t>
    <phoneticPr fontId="16"/>
  </si>
  <si>
    <t>食品加工販売の岐阜アグリフーズ（岐阜県山県市高富）の生産する県産地鶏「奥美濃古地鶏」の胸肉が、一時的な疲労感を軽減する効果があるとして、消費者庁の「機能性表示食品」に認められた。鶏肉が認められるのは全国で２例目。
　同社は県内の奥美濃古地鶏のシェア９割を誇り、１平方メートル当たり１０羽以下の環境で、抗生物質や抗菌製剤を一切使用しない飼料で育てている。胸肉には抗酸化作用のあるイミダゾールジペプチドと呼ばれる成分が多く含まれ、毎日、胸肉を４０グラム食べ続けることで疲労軽減の効果を得られることが専門家の研究で明らかになっている。
　同社は、もも肉に比べて需要の少ない胸肉をＰＲしようと、約７年前からこの成分に注目。生鮮食品の機能性表示食品のコンサルティングを手掛ける「野菜で健康研究所」（愛知県一宮市）と協力して含有量を分析するなどし、「奥美濃古地鶏むね肉」、同社の独自ブランド鶏「清流美どりむね肉」の２品目で認定を受けた。
　今年８月から岐阜、愛知の一部スーパーで機能性表示食品として販売されているほか、１１月２９日から自社のオンラインショップでも販売を始めた。後藤康晴専務は「胸肉にしかない健康効果を多くの人に宣伝し、毎日おいしく食べてもらうための新しいレシピも提案していきたい」と話している。</t>
    <phoneticPr fontId="16"/>
  </si>
  <si>
    <t>マンダム スプレー108万本を自主回収へ 子どもに健康被害</t>
    <phoneticPr fontId="16"/>
  </si>
  <si>
    <t>大阪に本社がある化粧品メーカーのマンダムは、頭皮のにおいを防ぐためのスプレーを使用した際、卵アレルギーのある子どもへの健康被害が確認されたことから、同じ成分が含まれる5種類のスプレー、合わせて108万本を自主回収すると発表しました。自主回収の対象となるのは、頭皮のにおいを防ぐスプレーとして販売されていた「マンダム モワトレ 薬用デオドラントショット」と「ルシード 薬用 頭皮とカラダのデオドラントジェットスプレー」で、香りや容量の異なる合わせて5種類です。会社によりますと、去年3月からことし9月にかけて、卵アレルギーのある当時2歳から10歳までの合わせて3人の子どもが、スプレーに含まれる卵白に由来する成分を吸い込むなどして、呼吸困難やじんましんなどの健康被害を起こしたということです。会社では、去年3月に最初の健康被害が確認されたあと、製品の裏面などで卵アレルギーの人は使用を控えるよう注意喚起していましたが、ことし9月に3例目の被害が報告されたことから、自主回収することを決めたということです。回収の対象は、試供品も含めて合わせて108万本に上ります。
マンダムは「多大なご迷惑と心配をおかけしておわび申し上げます」として、商品の使用を取りやめるよう呼びかけています。</t>
    <phoneticPr fontId="16"/>
  </si>
  <si>
    <t>国産味噌汁の具 アレルギー(小麦)表示欠落
リコールプラス2021年12月7日 09:52
Tweet
2021年12月5日迄に販売した「国産味噌汁の具」において、アレルギー表示の欠落が判明したため、回収する。これまで健康被害の報告はない。原材料名に小麦の表示が必要となるが、回収商品については、枠外に巻麩は成分に小麦を含むとの明記があるが厳密に食品表示法違反にあたる為。(R+編集部)
【発　表　日】2021/12/06
【企　業　名】こだわりの頑固屋
【キーワード】味噌汁の具、アレルギー、表示欠落、原材料名、小麦
【 ジャンル 】食品
【 関連情報 】
https://ifas.mhlw.go.jp/faspub/_link.do?i=IO_S020502&amp;p=RCL20...---
【お問い合せ】
 ■詳細はこちら■その他の情報はこちら</t>
    <phoneticPr fontId="16"/>
  </si>
  <si>
    <t>かつらぎ町のこども園で、ノロウイルスの集団感染が確認されました。
今月１日から１０日まで園児２６人と職員２人が嘔吐や下痢などの症状を訴え、県環境衛生センターが園児の便を検査して１０人中７人からノロウイルスが検出されました。
１０日現在の有症者は７人で重症者はなく快方に向かっているということです。
県健康推進課はこども園に二次感染予防策を指導しました。</t>
    <phoneticPr fontId="109"/>
  </si>
  <si>
    <t>テレビ和歌山</t>
    <rPh sb="3" eb="6">
      <t>ワカヤマ</t>
    </rPh>
    <phoneticPr fontId="109"/>
  </si>
  <si>
    <t>今週の新型コロナ 新規感染者数　世界で436万人(対前週の増加に対して6万人増加)　</t>
    <rPh sb="0" eb="2">
      <t>コンシュウ</t>
    </rPh>
    <rPh sb="9" eb="15">
      <t>シンキカンセンシャスウ</t>
    </rPh>
    <rPh sb="22" eb="24">
      <t>マンニン</t>
    </rPh>
    <rPh sb="25" eb="26">
      <t>タイ</t>
    </rPh>
    <rPh sb="26" eb="28">
      <t>ゼンシュウ</t>
    </rPh>
    <rPh sb="29" eb="31">
      <t>ゾウカ</t>
    </rPh>
    <rPh sb="32" eb="33">
      <t>タイ</t>
    </rPh>
    <rPh sb="36" eb="37">
      <t>マン</t>
    </rPh>
    <rPh sb="37" eb="38">
      <t>ニン</t>
    </rPh>
    <rPh sb="38" eb="40">
      <t>ゾウカ</t>
    </rPh>
    <phoneticPr fontId="5"/>
  </si>
  <si>
    <t xml:space="preserve">
世界の新規感染者数: 436万人で感染拡大 　世界は第4波に入る。
北半球の平均気温が下がってきているのでリバウンド　第4波がはじまるか心配。</t>
    <rPh sb="1" eb="3">
      <t>セカイ</t>
    </rPh>
    <rPh sb="4" eb="6">
      <t>シンキ</t>
    </rPh>
    <rPh sb="6" eb="10">
      <t>カンセンシャスウ</t>
    </rPh>
    <rPh sb="15" eb="17">
      <t>マンニン</t>
    </rPh>
    <rPh sb="18" eb="22">
      <t>カンセンカクダイ</t>
    </rPh>
    <rPh sb="24" eb="26">
      <t>セカイ</t>
    </rPh>
    <rPh sb="27" eb="28">
      <t>ダイ</t>
    </rPh>
    <rPh sb="29" eb="30">
      <t>ハ</t>
    </rPh>
    <rPh sb="31" eb="32">
      <t>ハイ</t>
    </rPh>
    <rPh sb="35" eb="38">
      <t>キタハンキュウ</t>
    </rPh>
    <rPh sb="39" eb="43">
      <t>ヘイキンキオン</t>
    </rPh>
    <rPh sb="44" eb="45">
      <t>サ</t>
    </rPh>
    <rPh sb="60" eb="61">
      <t>ダイ</t>
    </rPh>
    <rPh sb="62" eb="63">
      <t>ナミ</t>
    </rPh>
    <rPh sb="69" eb="71">
      <t>シンパイ</t>
    </rPh>
    <phoneticPr fontId="5"/>
  </si>
  <si>
    <t>Reported 12/12　 8:22 (前週より436万人増加) 　　世界は感染　減少ペースだが下げ止まり</t>
    <rPh sb="22" eb="24">
      <t>ゼンシュウ</t>
    </rPh>
    <rPh sb="23" eb="24">
      <t>シュウ</t>
    </rPh>
    <rPh sb="24" eb="25">
      <t>ゼンシュウ</t>
    </rPh>
    <rPh sb="29" eb="31">
      <t>マンニン</t>
    </rPh>
    <rPh sb="31" eb="32">
      <t>ゾウ</t>
    </rPh>
    <rPh sb="32" eb="33">
      <t>カ</t>
    </rPh>
    <rPh sb="37" eb="39">
      <t>セカイ</t>
    </rPh>
    <rPh sb="40" eb="42">
      <t>カンセン</t>
    </rPh>
    <rPh sb="43" eb="45">
      <t>ゲンショウ</t>
    </rPh>
    <rPh sb="50" eb="51">
      <t>サ</t>
    </rPh>
    <rPh sb="52" eb="53">
      <t>ド</t>
    </rPh>
    <phoneticPr fontId="5"/>
  </si>
  <si>
    <t>新型指定感染症情報  新規死者数 85</t>
    <rPh sb="0" eb="2">
      <t>シンガタ</t>
    </rPh>
    <rPh sb="2" eb="4">
      <t>シテイ</t>
    </rPh>
    <rPh sb="4" eb="7">
      <t>カンセンショウ</t>
    </rPh>
    <rPh sb="7" eb="9">
      <t>ジョウホウ</t>
    </rPh>
    <rPh sb="11" eb="13">
      <t>シンキ</t>
    </rPh>
    <rPh sb="13" eb="16">
      <t>シシャスウ</t>
    </rPh>
    <phoneticPr fontId="5"/>
  </si>
  <si>
    <t>今週のニュース（Noroｖｉｒｕｓ）　(12/6-12/12)</t>
    <rPh sb="0" eb="2">
      <t>コンシュウ</t>
    </rPh>
    <phoneticPr fontId="5"/>
  </si>
  <si>
    <r>
      <t>食の安全を目指す　</t>
    </r>
    <r>
      <rPr>
        <sz val="18"/>
        <color indexed="8"/>
        <rFont val="ＭＳ Ｐゴシック"/>
        <family val="3"/>
        <charset val="128"/>
      </rPr>
      <t>④　行動を起こすことが大切</t>
    </r>
    <rPh sb="0" eb="1">
      <t>ショク</t>
    </rPh>
    <rPh sb="2" eb="4">
      <t>アンゼン</t>
    </rPh>
    <rPh sb="5" eb="7">
      <t>メザ</t>
    </rPh>
    <rPh sb="11" eb="13">
      <t>コウドウ</t>
    </rPh>
    <rPh sb="14" eb="15">
      <t>オ</t>
    </rPh>
    <rPh sb="20" eb="22">
      <t>タイセツ</t>
    </rPh>
    <phoneticPr fontId="5"/>
  </si>
  <si>
    <t>　　改正された食品衛生法の意味</t>
    <rPh sb="2" eb="4">
      <t>カイセイ</t>
    </rPh>
    <rPh sb="7" eb="9">
      <t>ショクヒン</t>
    </rPh>
    <rPh sb="9" eb="12">
      <t>エイセイホウ</t>
    </rPh>
    <rPh sb="13" eb="15">
      <t>イミ</t>
    </rPh>
    <phoneticPr fontId="5"/>
  </si>
  <si>
    <t>　　　次回はニューヨークのレストランが取組む衛生管理のお話です。</t>
    <rPh sb="3" eb="5">
      <t>ジカイ</t>
    </rPh>
    <rPh sb="19" eb="21">
      <t>トリク</t>
    </rPh>
    <rPh sb="22" eb="24">
      <t>エイセイ</t>
    </rPh>
    <rPh sb="24" eb="26">
      <t>カンリ</t>
    </rPh>
    <rPh sb="28" eb="29">
      <t>ハナシ</t>
    </rPh>
    <phoneticPr fontId="5"/>
  </si>
  <si>
    <t>必要なお手伝いをいたします。</t>
    <rPh sb="0" eb="2">
      <t>ヒツヨウ</t>
    </rPh>
    <rPh sb="4" eb="6">
      <t>テツダ</t>
    </rPh>
    <phoneticPr fontId="109"/>
  </si>
  <si>
    <t>何からすればいいのか?</t>
    <rPh sb="0" eb="1">
      <t>ナニ</t>
    </rPh>
    <phoneticPr fontId="109"/>
  </si>
  <si>
    <t>いちどギャップ(目標までの乖離)を診断しませんか</t>
    <rPh sb="8" eb="10">
      <t>モクヒョウ</t>
    </rPh>
    <rPh sb="13" eb="15">
      <t>カイリ</t>
    </rPh>
    <rPh sb="17" eb="19">
      <t>シンダン</t>
    </rPh>
    <phoneticPr fontId="10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</si>
</sst>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00_ "/>
    <numFmt numFmtId="177" formatCode="#,##0_ "/>
    <numFmt numFmtId="178" formatCode="yyyy&quot;年&quot;m&quot;月&quot;d&quot;日&quot;;@"/>
    <numFmt numFmtId="179" formatCode="m&quot;月&quot;d&quot;日&quot;;@"/>
    <numFmt numFmtId="180" formatCode="0.00;&quot;▲ &quot;0.00"/>
    <numFmt numFmtId="181" formatCode="0&quot;ヶ&quot;&quot;所&quot;"/>
    <numFmt numFmtId="182" formatCode="0;&quot;▲ &quot;0"/>
    <numFmt numFmtId="183" formatCode="&quot;+&quot;\ #,##0.00;&quot;-&quot;\ #,##0.00"/>
    <numFmt numFmtId="184" formatCode="0.0%"/>
    <numFmt numFmtId="185" formatCode="0_);[Red]\(0\)"/>
    <numFmt numFmtId="186" formatCode="#,##0_);[Red]\(#,##0\)"/>
  </numFmts>
  <fonts count="204">
    <font>
      <sz val="11"/>
      <color theme="1"/>
      <name val="ＭＳ Ｐゴシック"/>
      <family val="3"/>
      <charset val="128"/>
      <scheme val="minor"/>
    </font>
    <font>
      <sz val="11"/>
      <color indexed="8"/>
      <name val="ＭＳ Ｐゴシック"/>
      <family val="3"/>
      <charset val="128"/>
    </font>
    <font>
      <sz val="11"/>
      <color indexed="8"/>
      <name val="ＭＳ Ｐゴシック"/>
      <family val="3"/>
      <charset val="128"/>
    </font>
    <font>
      <sz val="11"/>
      <color indexed="8"/>
      <name val="ＭＳ Ｐゴシック"/>
      <family val="3"/>
      <charset val="128"/>
    </font>
    <font>
      <sz val="11"/>
      <color indexed="8"/>
      <name val="ＭＳ Ｐゴシック"/>
      <family val="3"/>
      <charset val="128"/>
    </font>
    <font>
      <sz val="6"/>
      <name val="ＭＳ Ｐゴシック"/>
      <family val="3"/>
      <charset val="128"/>
    </font>
    <font>
      <sz val="11"/>
      <name val="ＭＳ Ｐゴシック"/>
      <family val="3"/>
      <charset val="128"/>
    </font>
    <font>
      <b/>
      <sz val="14"/>
      <color indexed="10"/>
      <name val="ＭＳ Ｐゴシック"/>
      <family val="3"/>
      <charset val="128"/>
    </font>
    <font>
      <u/>
      <sz val="11"/>
      <color indexed="12"/>
      <name val="ＭＳ Ｐゴシック"/>
      <family val="3"/>
      <charset val="128"/>
    </font>
    <font>
      <sz val="9"/>
      <name val="ＭＳ Ｐゴシック"/>
      <family val="3"/>
      <charset val="128"/>
    </font>
    <font>
      <sz val="12"/>
      <name val="ＭＳ Ｐゴシック"/>
      <family val="3"/>
      <charset val="128"/>
    </font>
    <font>
      <sz val="14"/>
      <color indexed="8"/>
      <name val="ＭＳ Ｐゴシック"/>
      <family val="3"/>
      <charset val="128"/>
    </font>
    <font>
      <sz val="8"/>
      <name val="ＭＳ Ｐゴシック"/>
      <family val="3"/>
      <charset val="128"/>
    </font>
    <font>
      <b/>
      <sz val="12"/>
      <name val="ＭＳ Ｐゴシック"/>
      <family val="3"/>
      <charset val="128"/>
    </font>
    <font>
      <b/>
      <sz val="11"/>
      <color indexed="10"/>
      <name val="ＭＳ Ｐゴシック"/>
      <family val="3"/>
      <charset val="128"/>
    </font>
    <font>
      <sz val="11"/>
      <color indexed="10"/>
      <name val="ＭＳ Ｐゴシック"/>
      <family val="3"/>
      <charset val="128"/>
    </font>
    <font>
      <sz val="6"/>
      <name val="ＭＳ Ｐゴシック"/>
      <family val="3"/>
      <charset val="128"/>
    </font>
    <font>
      <sz val="11"/>
      <color indexed="9"/>
      <name val="ＭＳ Ｐゴシック"/>
      <family val="3"/>
      <charset val="128"/>
    </font>
    <font>
      <b/>
      <sz val="20"/>
      <name val="ＭＳ Ｐゴシック"/>
      <family val="3"/>
      <charset val="128"/>
    </font>
    <font>
      <sz val="16"/>
      <color indexed="18"/>
      <name val="ＭＳ Ｐゴシック"/>
      <family val="3"/>
      <charset val="128"/>
    </font>
    <font>
      <sz val="16"/>
      <color indexed="8"/>
      <name val="ＭＳ Ｐゴシック"/>
      <family val="3"/>
      <charset val="128"/>
    </font>
    <font>
      <sz val="16"/>
      <name val="ＭＳ Ｐゴシック"/>
      <family val="3"/>
      <charset val="128"/>
    </font>
    <font>
      <b/>
      <sz val="14.3"/>
      <color indexed="30"/>
      <name val="ＭＳ Ｐゴシック"/>
      <family val="3"/>
      <charset val="128"/>
    </font>
    <font>
      <b/>
      <sz val="11"/>
      <name val="ＭＳ Ｐゴシック"/>
      <family val="3"/>
      <charset val="128"/>
    </font>
    <font>
      <b/>
      <sz val="8"/>
      <name val="ＭＳ Ｐゴシック"/>
      <family val="3"/>
      <charset val="128"/>
    </font>
    <font>
      <sz val="14"/>
      <name val="ＭＳ Ｐゴシック"/>
      <family val="3"/>
      <charset val="128"/>
    </font>
    <font>
      <sz val="10"/>
      <name val="ＭＳ Ｐゴシック"/>
      <family val="3"/>
      <charset val="128"/>
    </font>
    <font>
      <sz val="18"/>
      <name val="ＭＳ Ｐゴシック"/>
      <family val="3"/>
      <charset val="128"/>
    </font>
    <font>
      <b/>
      <sz val="20"/>
      <color indexed="8"/>
      <name val="ＭＳ Ｐゴシック"/>
      <family val="3"/>
      <charset val="128"/>
    </font>
    <font>
      <b/>
      <u/>
      <sz val="16"/>
      <color indexed="18"/>
      <name val="ＭＳ Ｐゴシック"/>
      <family val="3"/>
      <charset val="128"/>
    </font>
    <font>
      <sz val="16"/>
      <color indexed="48"/>
      <name val="ＭＳ Ｐゴシック"/>
      <family val="3"/>
      <charset val="128"/>
    </font>
    <font>
      <sz val="6"/>
      <name val="ＭＳ Ｐゴシック"/>
      <family val="3"/>
      <charset val="128"/>
    </font>
    <font>
      <sz val="9"/>
      <color indexed="8"/>
      <name val="Meiryo"/>
      <family val="3"/>
      <charset val="128"/>
    </font>
    <font>
      <b/>
      <sz val="18"/>
      <name val="ＭＳ Ｐゴシック"/>
      <family val="3"/>
      <charset val="128"/>
    </font>
    <font>
      <sz val="6"/>
      <name val="ＭＳ Ｐゴシック"/>
      <family val="3"/>
      <charset val="128"/>
    </font>
    <font>
      <b/>
      <sz val="14"/>
      <color indexed="9"/>
      <name val="ＭＳ Ｐゴシック"/>
      <family val="3"/>
      <charset val="128"/>
    </font>
    <font>
      <b/>
      <sz val="14"/>
      <name val="ＭＳ Ｐゴシック"/>
      <family val="3"/>
      <charset val="128"/>
    </font>
    <font>
      <sz val="10.75"/>
      <color indexed="63"/>
      <name val="ＭＳ ゴシック"/>
      <family val="3"/>
      <charset val="128"/>
    </font>
    <font>
      <b/>
      <sz val="12"/>
      <color indexed="8"/>
      <name val="ＭＳ Ｐゴシック"/>
      <family val="3"/>
      <charset val="128"/>
    </font>
    <font>
      <sz val="8"/>
      <color indexed="8"/>
      <name val="ＭＳ Ｐゴシック"/>
      <family val="3"/>
      <charset val="128"/>
    </font>
    <font>
      <sz val="11"/>
      <name val="メイリオ"/>
      <family val="3"/>
      <charset val="128"/>
    </font>
    <font>
      <sz val="10.1"/>
      <color indexed="22"/>
      <name val="メイリオ"/>
      <family val="3"/>
      <charset val="128"/>
    </font>
    <font>
      <sz val="11"/>
      <color indexed="23"/>
      <name val="ＭＳ Ｐゴシック"/>
      <family val="3"/>
      <charset val="128"/>
    </font>
    <font>
      <sz val="10.75"/>
      <color indexed="63"/>
      <name val="メイリオ"/>
      <family val="3"/>
      <charset val="128"/>
    </font>
    <font>
      <b/>
      <sz val="10"/>
      <color indexed="8"/>
      <name val="ＭＳ Ｐゴシック"/>
      <family val="3"/>
      <charset val="128"/>
    </font>
    <font>
      <sz val="9"/>
      <name val="Arial"/>
      <family val="2"/>
    </font>
    <font>
      <sz val="11"/>
      <name val="Arial"/>
      <family val="2"/>
    </font>
    <font>
      <sz val="11"/>
      <color indexed="22"/>
      <name val="ＭＳ Ｐゴシック"/>
      <family val="3"/>
      <charset val="128"/>
    </font>
    <font>
      <sz val="8"/>
      <color indexed="8"/>
      <name val="メイリオ"/>
      <family val="3"/>
      <charset val="128"/>
    </font>
    <font>
      <sz val="9"/>
      <color indexed="8"/>
      <name val="ＭＳ Ｐゴシック"/>
      <family val="3"/>
      <charset val="128"/>
    </font>
    <font>
      <sz val="9"/>
      <color indexed="10"/>
      <name val="ＭＳ Ｐゴシック"/>
      <family val="3"/>
      <charset val="128"/>
    </font>
    <font>
      <sz val="12"/>
      <color indexed="8"/>
      <name val="ＭＳ Ｐゴシック"/>
      <family val="3"/>
      <charset val="128"/>
    </font>
    <font>
      <b/>
      <sz val="12"/>
      <color indexed="9"/>
      <name val="ＭＳ Ｐゴシック"/>
      <family val="3"/>
      <charset val="128"/>
    </font>
    <font>
      <sz val="9"/>
      <color indexed="53"/>
      <name val="ＭＳ Ｐゴシック"/>
      <family val="3"/>
      <charset val="128"/>
    </font>
    <font>
      <sz val="9"/>
      <color indexed="60"/>
      <name val="ＭＳ Ｐゴシック"/>
      <family val="3"/>
      <charset val="128"/>
    </font>
    <font>
      <sz val="11"/>
      <color indexed="8"/>
      <name val="メイリオ"/>
      <family val="3"/>
      <charset val="128"/>
    </font>
    <font>
      <sz val="10"/>
      <color indexed="8"/>
      <name val="ＭＳ Ｐゴシック"/>
      <family val="3"/>
      <charset val="128"/>
    </font>
    <font>
      <b/>
      <sz val="12"/>
      <color indexed="53"/>
      <name val="ＭＳ Ｐゴシック"/>
      <family val="3"/>
      <charset val="128"/>
    </font>
    <font>
      <b/>
      <sz val="14"/>
      <color indexed="13"/>
      <name val="ＭＳ Ｐゴシック"/>
      <family val="3"/>
      <charset val="128"/>
    </font>
    <font>
      <b/>
      <sz val="20"/>
      <color indexed="10"/>
      <name val="ＭＳ Ｐゴシック"/>
      <family val="3"/>
      <charset val="128"/>
    </font>
    <font>
      <b/>
      <sz val="14"/>
      <color indexed="22"/>
      <name val="ＭＳ Ｐゴシック"/>
      <family val="3"/>
      <charset val="128"/>
    </font>
    <font>
      <b/>
      <sz val="18"/>
      <color indexed="10"/>
      <name val="ＭＳ Ｐゴシック"/>
      <family val="3"/>
      <charset val="128"/>
    </font>
    <font>
      <sz val="18"/>
      <color indexed="8"/>
      <name val="ＭＳ Ｐゴシック"/>
      <family val="3"/>
      <charset val="128"/>
    </font>
    <font>
      <b/>
      <sz val="18"/>
      <color indexed="16"/>
      <name val="ＭＳ Ｐゴシック"/>
      <family val="3"/>
      <charset val="128"/>
    </font>
    <font>
      <sz val="11"/>
      <color indexed="16"/>
      <name val="ＭＳ Ｐゴシック"/>
      <family val="3"/>
      <charset val="128"/>
    </font>
    <font>
      <b/>
      <sz val="16"/>
      <color indexed="16"/>
      <name val="ＭＳ Ｐゴシック"/>
      <family val="3"/>
      <charset val="128"/>
    </font>
    <font>
      <b/>
      <sz val="11"/>
      <color indexed="16"/>
      <name val="ＭＳ Ｐゴシック"/>
      <family val="3"/>
      <charset val="128"/>
    </font>
    <font>
      <b/>
      <sz val="18"/>
      <color indexed="60"/>
      <name val="ＭＳ Ｐゴシック"/>
      <family val="3"/>
      <charset val="128"/>
    </font>
    <font>
      <sz val="72"/>
      <color indexed="10"/>
      <name val="ＭＳ Ｐゴシック"/>
      <family val="3"/>
      <charset val="128"/>
    </font>
    <font>
      <b/>
      <sz val="16"/>
      <color indexed="10"/>
      <name val="ＭＳ Ｐゴシック"/>
      <family val="3"/>
      <charset val="128"/>
    </font>
    <font>
      <b/>
      <u/>
      <sz val="11"/>
      <color indexed="12"/>
      <name val="ＭＳ Ｐゴシック"/>
      <family val="3"/>
      <charset val="128"/>
    </font>
    <font>
      <sz val="11"/>
      <color theme="1"/>
      <name val="ＭＳ Ｐゴシック"/>
      <family val="3"/>
      <charset val="128"/>
      <scheme val="minor"/>
    </font>
    <font>
      <sz val="12.55"/>
      <color theme="1"/>
      <name val="Inherit"/>
      <family val="2"/>
    </font>
    <font>
      <sz val="12.55"/>
      <color theme="0"/>
      <name val="Inherit"/>
      <family val="2"/>
    </font>
    <font>
      <sz val="12.55"/>
      <color theme="0"/>
      <name val="ＭＳ Ｐゴシック"/>
      <family val="3"/>
      <charset val="128"/>
    </font>
    <font>
      <b/>
      <sz val="11"/>
      <color rgb="FFFF0000"/>
      <name val="ＭＳ Ｐゴシック"/>
      <family val="3"/>
      <charset val="128"/>
      <scheme val="minor"/>
    </font>
    <font>
      <b/>
      <sz val="12"/>
      <color rgb="FF222222"/>
      <name val="游ゴシック"/>
      <family val="3"/>
      <charset val="128"/>
    </font>
    <font>
      <b/>
      <sz val="11"/>
      <color theme="1"/>
      <name val="ＭＳ Ｐゴシック"/>
      <family val="3"/>
      <charset val="128"/>
      <scheme val="minor"/>
    </font>
    <font>
      <sz val="11"/>
      <color rgb="FFFF0000"/>
      <name val="ＭＳ Ｐゴシック"/>
      <family val="3"/>
      <charset val="128"/>
      <scheme val="minor"/>
    </font>
    <font>
      <b/>
      <sz val="12"/>
      <color rgb="FFFF0000"/>
      <name val="ＭＳ Ｐゴシック"/>
      <family val="3"/>
      <charset val="128"/>
    </font>
    <font>
      <sz val="10.5"/>
      <color theme="1"/>
      <name val="游明朝"/>
      <family val="1"/>
      <charset val="128"/>
    </font>
    <font>
      <sz val="7"/>
      <color theme="1"/>
      <name val="Times New Roman"/>
      <family val="1"/>
    </font>
    <font>
      <sz val="9"/>
      <color theme="1"/>
      <name val="游明朝"/>
      <family val="1"/>
      <charset val="128"/>
    </font>
    <font>
      <sz val="8"/>
      <color theme="1"/>
      <name val="游明朝"/>
      <family val="1"/>
      <charset val="128"/>
    </font>
    <font>
      <b/>
      <u/>
      <sz val="18"/>
      <color indexed="10"/>
      <name val="ＭＳ Ｐゴシック"/>
      <family val="3"/>
      <charset val="128"/>
    </font>
    <font>
      <b/>
      <sz val="20"/>
      <color rgb="FFFFFFFF"/>
      <name val="&amp;quot"/>
      <family val="2"/>
    </font>
    <font>
      <sz val="12"/>
      <color rgb="FF333333"/>
      <name val="&amp;quot"/>
      <family val="2"/>
    </font>
    <font>
      <b/>
      <sz val="13.5"/>
      <color rgb="FF333333"/>
      <name val="&amp;quot"/>
      <family val="2"/>
    </font>
    <font>
      <b/>
      <sz val="12"/>
      <color rgb="FFFF0A0A"/>
      <name val="&amp;quot"/>
      <family val="2"/>
    </font>
    <font>
      <b/>
      <sz val="12"/>
      <color rgb="FF333333"/>
      <name val="&amp;quot"/>
      <family val="2"/>
    </font>
    <font>
      <sz val="12"/>
      <color rgb="FF333333"/>
      <name val="ＭＳ Ｐゴシック"/>
      <family val="3"/>
      <charset val="128"/>
    </font>
    <font>
      <b/>
      <sz val="12"/>
      <color rgb="FF333333"/>
      <name val="ＭＳ Ｐゴシック"/>
      <family val="3"/>
      <charset val="128"/>
    </font>
    <font>
      <b/>
      <sz val="12"/>
      <color rgb="FFFF0A0A"/>
      <name val="ＭＳ Ｐゴシック"/>
      <family val="3"/>
      <charset val="128"/>
    </font>
    <font>
      <b/>
      <sz val="11"/>
      <color rgb="FFFF0000"/>
      <name val="ＭＳ Ｐゴシック"/>
      <family val="3"/>
      <charset val="128"/>
    </font>
    <font>
      <sz val="10.5"/>
      <color rgb="FFFF0000"/>
      <name val="游明朝"/>
      <family val="1"/>
      <charset val="128"/>
    </font>
    <font>
      <b/>
      <sz val="12"/>
      <color rgb="FFFF0000"/>
      <name val="メイリオ"/>
      <family val="3"/>
      <charset val="128"/>
    </font>
    <font>
      <sz val="11"/>
      <color theme="1"/>
      <name val="Inherit"/>
      <family val="2"/>
    </font>
    <font>
      <sz val="11"/>
      <color theme="0"/>
      <name val="Inherit"/>
      <family val="2"/>
    </font>
    <font>
      <sz val="11"/>
      <color theme="0"/>
      <name val="ＭＳ Ｐゴシック"/>
      <family val="3"/>
      <charset val="128"/>
    </font>
    <font>
      <sz val="11"/>
      <color theme="1"/>
      <name val="游明朝"/>
      <family val="1"/>
      <charset val="128"/>
    </font>
    <font>
      <sz val="10"/>
      <color theme="0"/>
      <name val="Inherit"/>
      <family val="3"/>
      <charset val="128"/>
    </font>
    <font>
      <sz val="10"/>
      <color theme="0"/>
      <name val="ＭＳ Ｐゴシック"/>
      <family val="3"/>
      <charset val="128"/>
    </font>
    <font>
      <sz val="10"/>
      <color theme="0"/>
      <name val="Inherit"/>
      <family val="2"/>
    </font>
    <font>
      <sz val="11"/>
      <color rgb="FFFF0000"/>
      <name val="ＭＳ Ｐゴシック"/>
      <family val="3"/>
      <charset val="128"/>
    </font>
    <font>
      <b/>
      <sz val="14"/>
      <color theme="4"/>
      <name val="ＭＳ Ｐゴシック"/>
      <family val="3"/>
      <charset val="128"/>
    </font>
    <font>
      <sz val="11"/>
      <color theme="1"/>
      <name val="Meiryo"/>
      <family val="3"/>
      <charset val="128"/>
    </font>
    <font>
      <sz val="12.55"/>
      <name val="ＭＳ Ｐゴシック"/>
      <family val="3"/>
      <charset val="128"/>
    </font>
    <font>
      <b/>
      <sz val="20"/>
      <name val="游ゴシック"/>
      <family val="3"/>
      <charset val="128"/>
    </font>
    <font>
      <b/>
      <sz val="16"/>
      <color theme="0"/>
      <name val="ＭＳ Ｐゴシック"/>
      <family val="3"/>
      <charset val="128"/>
    </font>
    <font>
      <sz val="6"/>
      <name val="ＭＳ Ｐゴシック"/>
      <family val="3"/>
      <charset val="128"/>
      <scheme val="minor"/>
    </font>
    <font>
      <b/>
      <sz val="16"/>
      <color theme="1"/>
      <name val="游明朝"/>
      <family val="1"/>
      <charset val="128"/>
    </font>
    <font>
      <b/>
      <sz val="16"/>
      <name val="ＭＳ Ｐゴシック"/>
      <family val="3"/>
      <charset val="128"/>
    </font>
    <font>
      <sz val="20"/>
      <name val="ＭＳ Ｐゴシック"/>
      <family val="3"/>
      <charset val="128"/>
    </font>
    <font>
      <b/>
      <sz val="22"/>
      <name val="ＭＳ Ｐゴシック"/>
      <family val="3"/>
      <charset val="128"/>
    </font>
    <font>
      <b/>
      <sz val="20"/>
      <color rgb="FF000000"/>
      <name val="ＭＳ Ｐゴシック"/>
      <family val="3"/>
      <charset val="128"/>
    </font>
    <font>
      <sz val="11"/>
      <name val="ＭＳ Ｐゴシック"/>
      <family val="3"/>
      <charset val="128"/>
      <scheme val="minor"/>
    </font>
    <font>
      <b/>
      <sz val="10"/>
      <name val="ＭＳ Ｐゴシック"/>
      <family val="3"/>
      <charset val="128"/>
    </font>
    <font>
      <b/>
      <u/>
      <sz val="12"/>
      <name val="ＭＳ Ｐゴシック"/>
      <family val="3"/>
      <charset val="128"/>
    </font>
    <font>
      <b/>
      <sz val="16"/>
      <color indexed="18"/>
      <name val="ＭＳ Ｐゴシック"/>
      <family val="3"/>
      <charset val="128"/>
    </font>
    <font>
      <b/>
      <sz val="14"/>
      <color indexed="18"/>
      <name val="ＭＳ Ｐゴシック"/>
      <family val="3"/>
      <charset val="128"/>
    </font>
    <font>
      <b/>
      <sz val="11"/>
      <color indexed="8"/>
      <name val="ＭＳ Ｐゴシック"/>
      <family val="3"/>
      <charset val="128"/>
    </font>
    <font>
      <b/>
      <sz val="20"/>
      <color theme="0"/>
      <name val="ＭＳ Ｐゴシック"/>
      <family val="3"/>
      <charset val="128"/>
    </font>
    <font>
      <sz val="7"/>
      <color theme="1"/>
      <name val="游明朝"/>
      <family val="1"/>
      <charset val="128"/>
    </font>
    <font>
      <b/>
      <sz val="16"/>
      <color rgb="FFFF0000"/>
      <name val="游明朝"/>
      <family val="1"/>
      <charset val="128"/>
    </font>
    <font>
      <b/>
      <sz val="9"/>
      <color rgb="FF222222"/>
      <name val="Meiryo"/>
      <family val="3"/>
      <charset val="128"/>
    </font>
    <font>
      <b/>
      <sz val="11"/>
      <color indexed="63"/>
      <name val="ＭＳ Ｐゴシック"/>
      <family val="3"/>
      <charset val="128"/>
    </font>
    <font>
      <b/>
      <sz val="11.5"/>
      <name val="ＭＳ Ｐゴシック"/>
      <family val="3"/>
      <charset val="128"/>
    </font>
    <font>
      <b/>
      <sz val="12"/>
      <color theme="0"/>
      <name val="ＭＳ Ｐゴシック"/>
      <family val="3"/>
      <charset val="128"/>
    </font>
    <font>
      <sz val="10"/>
      <color rgb="FFFFC000"/>
      <name val="ＭＳ Ｐゴシック"/>
      <family val="3"/>
      <charset val="128"/>
    </font>
    <font>
      <sz val="10"/>
      <color indexed="50"/>
      <name val="ＭＳ Ｐゴシック"/>
      <family val="3"/>
      <charset val="128"/>
    </font>
    <font>
      <sz val="10"/>
      <color theme="7" tint="0.39997558519241921"/>
      <name val="ＭＳ Ｐゴシック"/>
      <family val="3"/>
      <charset val="128"/>
    </font>
    <font>
      <sz val="10"/>
      <color indexed="40"/>
      <name val="ＭＳ Ｐゴシック"/>
      <family val="3"/>
      <charset val="128"/>
    </font>
    <font>
      <b/>
      <sz val="16"/>
      <color theme="1"/>
      <name val="ＭＳ Ｐゴシック"/>
      <family val="3"/>
      <charset val="128"/>
      <scheme val="minor"/>
    </font>
    <font>
      <b/>
      <sz val="10"/>
      <color theme="0"/>
      <name val="ＭＳ Ｐゴシック"/>
      <family val="3"/>
      <charset val="128"/>
    </font>
    <font>
      <b/>
      <u/>
      <sz val="12"/>
      <color theme="0"/>
      <name val="ＭＳ Ｐゴシック"/>
      <family val="3"/>
      <charset val="128"/>
    </font>
    <font>
      <u/>
      <sz val="13"/>
      <color theme="0"/>
      <name val="Inherit"/>
    </font>
    <font>
      <b/>
      <u/>
      <sz val="13"/>
      <color rgb="FFFFFF00"/>
      <name val="Inherit"/>
    </font>
    <font>
      <b/>
      <sz val="18"/>
      <color rgb="FFFFFF00"/>
      <name val="ＭＳ Ｐゴシック"/>
      <family val="3"/>
      <charset val="128"/>
    </font>
    <font>
      <b/>
      <sz val="12"/>
      <color rgb="FFFFFF00"/>
      <name val="ＭＳ Ｐゴシック"/>
      <family val="3"/>
      <charset val="128"/>
    </font>
    <font>
      <b/>
      <sz val="11"/>
      <color rgb="FFFFFF00"/>
      <name val="ＭＳ Ｐゴシック"/>
      <family val="3"/>
      <charset val="128"/>
    </font>
    <font>
      <sz val="11"/>
      <color rgb="FFFFFF00"/>
      <name val="ＭＳ Ｐゴシック"/>
      <family val="3"/>
      <charset val="128"/>
      <scheme val="minor"/>
    </font>
    <font>
      <b/>
      <sz val="16"/>
      <name val="Arial"/>
      <family val="2"/>
      <charset val="128"/>
    </font>
    <font>
      <b/>
      <sz val="18"/>
      <color rgb="FFFF0000"/>
      <name val="Arial"/>
      <family val="2"/>
    </font>
    <font>
      <b/>
      <sz val="18"/>
      <color rgb="FFFF0000"/>
      <name val="ＭＳ Ｐゴシック"/>
      <family val="2"/>
      <charset val="128"/>
    </font>
    <font>
      <sz val="13"/>
      <color theme="0"/>
      <name val="Inherit"/>
      <family val="2"/>
    </font>
    <font>
      <sz val="13"/>
      <color theme="0"/>
      <name val="Inherit"/>
    </font>
    <font>
      <b/>
      <sz val="16"/>
      <color rgb="FFFF0000"/>
      <name val="ＭＳ Ｐゴシック"/>
      <family val="3"/>
      <charset val="128"/>
      <scheme val="minor"/>
    </font>
    <font>
      <b/>
      <u/>
      <sz val="16"/>
      <color indexed="12"/>
      <name val="ＭＳ Ｐゴシック"/>
      <family val="3"/>
      <charset val="128"/>
    </font>
    <font>
      <sz val="10"/>
      <color theme="0" tint="-0.14999847407452621"/>
      <name val="ＭＳ Ｐゴシック"/>
      <family val="3"/>
      <charset val="128"/>
    </font>
    <font>
      <sz val="13"/>
      <color theme="0"/>
      <name val="ＭＳ Ｐゴシック"/>
      <family val="3"/>
      <charset val="128"/>
    </font>
    <font>
      <sz val="13"/>
      <color theme="0"/>
      <name val="Arial"/>
      <family val="2"/>
    </font>
    <font>
      <b/>
      <sz val="18"/>
      <color indexed="8"/>
      <name val="ＭＳ Ｐゴシック"/>
      <family val="3"/>
      <charset val="128"/>
    </font>
    <font>
      <b/>
      <sz val="12"/>
      <color rgb="FF000000"/>
      <name val="ＭＳ Ｐゴシック"/>
      <family val="3"/>
      <charset val="128"/>
    </font>
    <font>
      <b/>
      <sz val="12"/>
      <name val="Arial"/>
      <family val="2"/>
    </font>
    <font>
      <b/>
      <sz val="12"/>
      <color rgb="FFFF0000"/>
      <name val="Arial"/>
      <family val="2"/>
    </font>
    <font>
      <b/>
      <sz val="12"/>
      <name val="ＭＳ Ｐゴシック"/>
      <family val="2"/>
      <charset val="128"/>
    </font>
    <font>
      <sz val="20"/>
      <color rgb="FF000000"/>
      <name val="ＭＳ Ｐゴシック"/>
      <family val="3"/>
      <charset val="128"/>
    </font>
    <font>
      <b/>
      <sz val="12"/>
      <name val="ＭＳ Ｐゴシック"/>
      <family val="3"/>
      <charset val="128"/>
      <scheme val="minor"/>
    </font>
    <font>
      <u/>
      <sz val="16"/>
      <name val="ＭＳ Ｐゴシック"/>
      <family val="3"/>
      <charset val="128"/>
    </font>
    <font>
      <sz val="12"/>
      <name val="Arial"/>
      <family val="2"/>
    </font>
    <font>
      <b/>
      <sz val="11"/>
      <color theme="1"/>
      <name val="ＭＳ Ｐゴシック"/>
      <family val="3"/>
      <charset val="128"/>
    </font>
    <font>
      <b/>
      <sz val="20"/>
      <color theme="1"/>
      <name val="ＭＳ Ｐゴシック"/>
      <family val="3"/>
      <charset val="128"/>
      <scheme val="minor"/>
    </font>
    <font>
      <sz val="20"/>
      <color theme="1"/>
      <name val="ＭＳ Ｐゴシック"/>
      <family val="3"/>
      <charset val="128"/>
      <scheme val="minor"/>
    </font>
    <font>
      <b/>
      <sz val="10"/>
      <color rgb="FFFFFFFF"/>
      <name val="Arial"/>
      <family val="2"/>
    </font>
    <font>
      <b/>
      <sz val="16"/>
      <color rgb="FFFF0000"/>
      <name val="Arial"/>
      <family val="2"/>
      <charset val="128"/>
    </font>
    <font>
      <sz val="14"/>
      <color theme="1"/>
      <name val="ＭＳ Ｐゴシック"/>
      <family val="3"/>
      <charset val="128"/>
      <scheme val="minor"/>
    </font>
    <font>
      <sz val="11"/>
      <color rgb="FF000000"/>
      <name val="ＭＳ Ｐゴシック"/>
      <family val="3"/>
      <charset val="128"/>
    </font>
    <font>
      <b/>
      <sz val="13"/>
      <color theme="0"/>
      <name val="Arial"/>
      <family val="2"/>
    </font>
    <font>
      <b/>
      <sz val="20"/>
      <name val="ＭＳ Ｐゴシック"/>
      <family val="3"/>
      <charset val="134"/>
    </font>
    <font>
      <b/>
      <sz val="20"/>
      <color rgb="FF000000"/>
      <name val="メイリオ"/>
      <family val="3"/>
      <charset val="128"/>
    </font>
    <font>
      <b/>
      <sz val="12"/>
      <name val="Segoe UI"/>
      <family val="2"/>
    </font>
    <font>
      <sz val="13"/>
      <color theme="0"/>
      <name val="ＭＳ ゴシック"/>
      <family val="3"/>
      <charset val="128"/>
    </font>
    <font>
      <b/>
      <sz val="20"/>
      <name val="メイリオ"/>
      <family val="3"/>
      <charset val="128"/>
    </font>
    <font>
      <b/>
      <sz val="20"/>
      <color indexed="8"/>
      <name val="メイリオ"/>
      <family val="3"/>
      <charset val="128"/>
    </font>
    <font>
      <b/>
      <sz val="14"/>
      <name val="Arial"/>
      <family val="2"/>
    </font>
    <font>
      <sz val="14"/>
      <name val="Arial"/>
      <family val="2"/>
    </font>
    <font>
      <b/>
      <sz val="14"/>
      <color theme="0"/>
      <name val="ＭＳ Ｐゴシック"/>
      <family val="3"/>
      <charset val="128"/>
    </font>
    <font>
      <sz val="13"/>
      <color theme="0"/>
      <name val="ＭＳ Ｐゴシック"/>
      <family val="3"/>
      <charset val="128"/>
      <scheme val="minor"/>
    </font>
    <font>
      <sz val="13"/>
      <color theme="0"/>
      <name val="9,776"/>
    </font>
    <font>
      <sz val="10"/>
      <color theme="5" tint="0.39997558519241921"/>
      <name val="ＭＳ Ｐゴシック"/>
      <family val="3"/>
      <charset val="128"/>
    </font>
    <font>
      <sz val="11"/>
      <color theme="1"/>
      <name val="ＭＳ Ｐゴシック"/>
      <family val="3"/>
      <charset val="128"/>
      <scheme val="major"/>
    </font>
    <font>
      <sz val="11"/>
      <name val="ＭＳ Ｐゴシック"/>
      <family val="3"/>
      <charset val="128"/>
      <scheme val="major"/>
    </font>
    <font>
      <sz val="13"/>
      <color theme="0"/>
      <name val="游ゴシック"/>
      <family val="2"/>
      <charset val="128"/>
    </font>
    <font>
      <b/>
      <sz val="13"/>
      <color rgb="FFFFFF00"/>
      <name val="Inherit"/>
    </font>
    <font>
      <b/>
      <sz val="18"/>
      <color theme="1"/>
      <name val="ＭＳ Ｐゴシック"/>
      <family val="3"/>
      <charset val="128"/>
      <scheme val="minor"/>
    </font>
    <font>
      <b/>
      <sz val="14"/>
      <color theme="1"/>
      <name val="BIZ UDPゴシック"/>
      <family val="3"/>
      <charset val="128"/>
    </font>
    <font>
      <b/>
      <sz val="24"/>
      <color theme="1"/>
      <name val="BIZ UDPゴシック"/>
      <family val="3"/>
      <charset val="128"/>
    </font>
    <font>
      <b/>
      <sz val="20"/>
      <color rgb="FFFF0000"/>
      <name val="BIZ UDPゴシック"/>
      <family val="3"/>
      <charset val="128"/>
    </font>
    <font>
      <b/>
      <sz val="14"/>
      <color rgb="FF2B2B2B"/>
      <name val="Arial"/>
      <family val="3"/>
      <charset val="128"/>
    </font>
    <font>
      <b/>
      <sz val="14"/>
      <color rgb="FF2B2B2B"/>
      <name val="Arial"/>
      <family val="2"/>
    </font>
    <font>
      <u/>
      <sz val="10"/>
      <color rgb="FF24890D"/>
      <name val="Inherit"/>
      <family val="2"/>
    </font>
    <font>
      <b/>
      <sz val="11"/>
      <name val="游ゴシック"/>
      <family val="3"/>
      <charset val="128"/>
    </font>
    <font>
      <b/>
      <sz val="11"/>
      <color theme="1"/>
      <name val="游ゴシック"/>
      <family val="3"/>
      <charset val="128"/>
    </font>
    <font>
      <b/>
      <sz val="13"/>
      <color theme="0"/>
      <name val="Inherit"/>
    </font>
    <font>
      <b/>
      <sz val="20"/>
      <color rgb="FFFF0000"/>
      <name val="ＭＳ Ｐゴシック"/>
      <family val="3"/>
      <charset val="128"/>
      <scheme val="minor"/>
    </font>
    <font>
      <sz val="19"/>
      <name val="ＭＳ Ｐゴシック"/>
      <family val="3"/>
      <charset val="128"/>
    </font>
    <font>
      <sz val="16"/>
      <name val="Microsoft YaHei"/>
      <family val="3"/>
      <charset val="128"/>
    </font>
    <font>
      <sz val="13"/>
      <color rgb="FFFFFF00"/>
      <name val="Inherit"/>
    </font>
    <font>
      <b/>
      <sz val="9"/>
      <color rgb="FFFF0000"/>
      <name val="ＭＳ Ｐゴシック"/>
      <family val="3"/>
      <charset val="128"/>
    </font>
    <font>
      <sz val="20"/>
      <color indexed="8"/>
      <name val="ＭＳ Ｐゴシック"/>
      <family val="3"/>
      <charset val="128"/>
    </font>
    <font>
      <sz val="10"/>
      <color indexed="62"/>
      <name val="Courier New"/>
      <family val="3"/>
    </font>
    <font>
      <b/>
      <sz val="14"/>
      <color indexed="30"/>
      <name val="ＭＳ Ｐゴシック"/>
      <family val="3"/>
      <charset val="128"/>
    </font>
    <font>
      <b/>
      <sz val="20"/>
      <color theme="1"/>
      <name val="BIZ UDPゴシック"/>
      <family val="3"/>
      <charset val="128"/>
    </font>
    <font>
      <b/>
      <sz val="22"/>
      <color theme="1"/>
      <name val="BIZ UDPゴシック"/>
      <family val="3"/>
      <charset val="128"/>
    </font>
  </fonts>
  <fills count="49">
    <fill>
      <patternFill patternType="none"/>
    </fill>
    <fill>
      <patternFill patternType="gray125"/>
    </fill>
    <fill>
      <patternFill patternType="solid">
        <fgColor indexed="13"/>
        <bgColor indexed="64"/>
      </patternFill>
    </fill>
    <fill>
      <patternFill patternType="solid">
        <fgColor indexed="51"/>
        <bgColor indexed="64"/>
      </patternFill>
    </fill>
    <fill>
      <patternFill patternType="solid">
        <fgColor indexed="24"/>
        <bgColor indexed="64"/>
      </patternFill>
    </fill>
    <fill>
      <patternFill patternType="solid">
        <fgColor indexed="46"/>
        <bgColor indexed="64"/>
      </patternFill>
    </fill>
    <fill>
      <patternFill patternType="solid">
        <fgColor indexed="9"/>
        <bgColor indexed="64"/>
      </patternFill>
    </fill>
    <fill>
      <patternFill patternType="solid">
        <fgColor indexed="43"/>
        <bgColor indexed="64"/>
      </patternFill>
    </fill>
    <fill>
      <patternFill patternType="solid">
        <fgColor indexed="27"/>
        <bgColor indexed="64"/>
      </patternFill>
    </fill>
    <fill>
      <patternFill patternType="solid">
        <fgColor indexed="26"/>
        <bgColor indexed="64"/>
      </patternFill>
    </fill>
    <fill>
      <patternFill patternType="solid">
        <fgColor indexed="53"/>
        <bgColor indexed="64"/>
      </patternFill>
    </fill>
    <fill>
      <patternFill patternType="solid">
        <fgColor indexed="41"/>
        <bgColor indexed="64"/>
      </patternFill>
    </fill>
    <fill>
      <patternFill patternType="solid">
        <fgColor indexed="52"/>
        <bgColor indexed="64"/>
      </patternFill>
    </fill>
    <fill>
      <patternFill patternType="solid">
        <fgColor indexed="49"/>
        <bgColor indexed="64"/>
      </patternFill>
    </fill>
    <fill>
      <patternFill patternType="solid">
        <fgColor indexed="47"/>
        <bgColor indexed="64"/>
      </patternFill>
    </fill>
    <fill>
      <patternFill patternType="solid">
        <fgColor indexed="42"/>
        <bgColor indexed="64"/>
      </patternFill>
    </fill>
    <fill>
      <patternFill patternType="solid">
        <fgColor indexed="15"/>
        <bgColor indexed="64"/>
      </patternFill>
    </fill>
    <fill>
      <patternFill patternType="solid">
        <fgColor indexed="11"/>
        <bgColor indexed="64"/>
      </patternFill>
    </fill>
    <fill>
      <patternFill patternType="solid">
        <fgColor indexed="44"/>
        <bgColor indexed="64"/>
      </patternFill>
    </fill>
    <fill>
      <patternFill patternType="solid">
        <fgColor indexed="10"/>
        <bgColor indexed="64"/>
      </patternFill>
    </fill>
    <fill>
      <patternFill patternType="solid">
        <fgColor indexed="31"/>
        <bgColor indexed="64"/>
      </patternFill>
    </fill>
    <fill>
      <patternFill patternType="solid">
        <fgColor indexed="40"/>
        <bgColor indexed="64"/>
      </patternFill>
    </fill>
    <fill>
      <patternFill patternType="solid">
        <fgColor theme="0"/>
        <bgColor indexed="64"/>
      </patternFill>
    </fill>
    <fill>
      <patternFill patternType="solid">
        <fgColor rgb="FFFFFF99"/>
        <bgColor indexed="64"/>
      </patternFill>
    </fill>
    <fill>
      <patternFill patternType="solid">
        <fgColor rgb="FFFFC000"/>
        <bgColor indexed="64"/>
      </patternFill>
    </fill>
    <fill>
      <patternFill patternType="solid">
        <fgColor rgb="FFFFFF66"/>
        <bgColor indexed="64"/>
      </patternFill>
    </fill>
    <fill>
      <patternFill patternType="solid">
        <fgColor rgb="FFFFFF00"/>
        <bgColor indexed="64"/>
      </patternFill>
    </fill>
    <fill>
      <patternFill patternType="solid">
        <fgColor theme="1"/>
        <bgColor indexed="64"/>
      </patternFill>
    </fill>
    <fill>
      <patternFill patternType="solid">
        <fgColor theme="9" tint="0.39997558519241921"/>
        <bgColor indexed="64"/>
      </patternFill>
    </fill>
    <fill>
      <patternFill patternType="solid">
        <fgColor theme="6" tint="0.59999389629810485"/>
        <bgColor indexed="64"/>
      </patternFill>
    </fill>
    <fill>
      <patternFill patternType="solid">
        <fgColor rgb="FFAEAAAA"/>
        <bgColor indexed="64"/>
      </patternFill>
    </fill>
    <fill>
      <patternFill patternType="solid">
        <fgColor theme="8" tint="0.39997558519241921"/>
        <bgColor indexed="64"/>
      </patternFill>
    </fill>
    <fill>
      <patternFill patternType="solid">
        <fgColor theme="9" tint="0.79998168889431442"/>
        <bgColor indexed="64"/>
      </patternFill>
    </fill>
    <fill>
      <patternFill patternType="solid">
        <fgColor rgb="FFC00000"/>
        <bgColor indexed="64"/>
      </patternFill>
    </fill>
    <fill>
      <patternFill patternType="solid">
        <fgColor theme="9" tint="-0.249977111117893"/>
        <bgColor indexed="64"/>
      </patternFill>
    </fill>
    <fill>
      <patternFill patternType="solid">
        <fgColor theme="9"/>
        <bgColor indexed="64"/>
      </patternFill>
    </fill>
    <fill>
      <patternFill patternType="solid">
        <fgColor theme="3" tint="0.59999389629810485"/>
        <bgColor indexed="64"/>
      </patternFill>
    </fill>
    <fill>
      <patternFill patternType="solid">
        <fgColor theme="6" tint="0.79998168889431442"/>
        <bgColor indexed="64"/>
      </patternFill>
    </fill>
    <fill>
      <patternFill patternType="solid">
        <fgColor theme="9" tint="-0.499984740745262"/>
        <bgColor indexed="64"/>
      </patternFill>
    </fill>
    <fill>
      <patternFill patternType="solid">
        <fgColor theme="0" tint="-0.14999847407452621"/>
        <bgColor indexed="64"/>
      </patternFill>
    </fill>
    <fill>
      <patternFill patternType="solid">
        <fgColor theme="5" tint="-0.249977111117893"/>
        <bgColor indexed="64"/>
      </patternFill>
    </fill>
    <fill>
      <patternFill patternType="solid">
        <fgColor theme="4" tint="0.59999389629810485"/>
        <bgColor indexed="64"/>
      </patternFill>
    </fill>
    <fill>
      <patternFill patternType="solid">
        <fgColor theme="5"/>
        <bgColor indexed="64"/>
      </patternFill>
    </fill>
    <fill>
      <patternFill patternType="solid">
        <fgColor rgb="FFFFCC99"/>
        <bgColor indexed="64"/>
      </patternFill>
    </fill>
    <fill>
      <patternFill patternType="solid">
        <fgColor rgb="FF92D050"/>
        <bgColor indexed="64"/>
      </patternFill>
    </fill>
    <fill>
      <patternFill patternType="solid">
        <fgColor rgb="FF66CCFF"/>
        <bgColor indexed="64"/>
      </patternFill>
    </fill>
    <fill>
      <patternFill patternType="solid">
        <fgColor theme="0" tint="-4.9989318521683403E-2"/>
        <bgColor indexed="64"/>
      </patternFill>
    </fill>
    <fill>
      <patternFill patternType="solid">
        <fgColor theme="5" tint="0.39997558519241921"/>
        <bgColor indexed="64"/>
      </patternFill>
    </fill>
    <fill>
      <patternFill patternType="solid">
        <fgColor rgb="FF6EF729"/>
        <bgColor indexed="64"/>
      </patternFill>
    </fill>
  </fills>
  <borders count="229">
    <border>
      <left/>
      <right/>
      <top/>
      <bottom/>
      <diagonal/>
    </border>
    <border>
      <left style="medium">
        <color indexed="12"/>
      </left>
      <right style="medium">
        <color indexed="12"/>
      </right>
      <top style="double">
        <color indexed="12"/>
      </top>
      <bottom/>
      <diagonal/>
    </border>
    <border>
      <left style="medium">
        <color indexed="12"/>
      </left>
      <right style="medium">
        <color indexed="12"/>
      </right>
      <top/>
      <bottom/>
      <diagonal/>
    </border>
    <border>
      <left style="medium">
        <color indexed="12"/>
      </left>
      <right style="medium">
        <color indexed="12"/>
      </right>
      <top/>
      <bottom style="medium">
        <color indexed="12"/>
      </bottom>
      <diagonal/>
    </border>
    <border>
      <left/>
      <right style="medium">
        <color indexed="12"/>
      </right>
      <top/>
      <bottom style="medium">
        <color indexed="12"/>
      </bottom>
      <diagonal/>
    </border>
    <border>
      <left style="medium">
        <color indexed="48"/>
      </left>
      <right style="medium">
        <color indexed="23"/>
      </right>
      <top style="medium">
        <color indexed="23"/>
      </top>
      <bottom style="medium">
        <color indexed="23"/>
      </bottom>
      <diagonal/>
    </border>
    <border>
      <left/>
      <right style="medium">
        <color indexed="23"/>
      </right>
      <top style="medium">
        <color indexed="23"/>
      </top>
      <bottom style="medium">
        <color indexed="23"/>
      </bottom>
      <diagonal/>
    </border>
    <border>
      <left style="medium">
        <color indexed="12"/>
      </left>
      <right style="medium">
        <color indexed="23"/>
      </right>
      <top style="medium">
        <color indexed="23"/>
      </top>
      <bottom style="medium">
        <color indexed="23"/>
      </bottom>
      <diagonal/>
    </border>
    <border>
      <left/>
      <right style="medium">
        <color indexed="36"/>
      </right>
      <top style="medium">
        <color indexed="23"/>
      </top>
      <bottom style="medium">
        <color indexed="23"/>
      </bottom>
      <diagonal/>
    </border>
    <border>
      <left style="medium">
        <color indexed="48"/>
      </left>
      <right style="medium">
        <color indexed="23"/>
      </right>
      <top/>
      <bottom style="medium">
        <color indexed="23"/>
      </bottom>
      <diagonal/>
    </border>
    <border>
      <left style="medium">
        <color indexed="23"/>
      </left>
      <right style="medium">
        <color indexed="23"/>
      </right>
      <top style="medium">
        <color indexed="23"/>
      </top>
      <bottom style="medium">
        <color indexed="23"/>
      </bottom>
      <diagonal/>
    </border>
    <border>
      <left/>
      <right style="medium">
        <color indexed="12"/>
      </right>
      <top style="medium">
        <color indexed="23"/>
      </top>
      <bottom style="medium">
        <color indexed="23"/>
      </bottom>
      <diagonal/>
    </border>
    <border>
      <left style="medium">
        <color indexed="12"/>
      </left>
      <right/>
      <top/>
      <bottom/>
      <diagonal/>
    </border>
    <border>
      <left style="medium">
        <color indexed="23"/>
      </left>
      <right style="medium">
        <color indexed="23"/>
      </right>
      <top/>
      <bottom style="medium">
        <color indexed="23"/>
      </bottom>
      <diagonal/>
    </border>
    <border>
      <left style="medium">
        <color indexed="48"/>
      </left>
      <right/>
      <top style="medium">
        <color indexed="23"/>
      </top>
      <bottom style="medium">
        <color indexed="23"/>
      </bottom>
      <diagonal/>
    </border>
    <border>
      <left style="medium">
        <color indexed="23"/>
      </left>
      <right style="medium">
        <color indexed="23"/>
      </right>
      <top/>
      <bottom/>
      <diagonal/>
    </border>
    <border>
      <left style="medium">
        <color indexed="12"/>
      </left>
      <right style="medium">
        <color indexed="23"/>
      </right>
      <top/>
      <bottom style="medium">
        <color indexed="23"/>
      </bottom>
      <diagonal/>
    </border>
    <border>
      <left style="medium">
        <color indexed="55"/>
      </left>
      <right style="medium">
        <color indexed="55"/>
      </right>
      <top style="medium">
        <color indexed="55"/>
      </top>
      <bottom style="medium">
        <color indexed="55"/>
      </bottom>
      <diagonal/>
    </border>
    <border>
      <left style="medium">
        <color indexed="48"/>
      </left>
      <right/>
      <top/>
      <bottom/>
      <diagonal/>
    </border>
    <border>
      <left/>
      <right style="medium">
        <color indexed="48"/>
      </right>
      <top/>
      <bottom/>
      <diagonal/>
    </border>
    <border>
      <left/>
      <right style="medium">
        <color indexed="36"/>
      </right>
      <top/>
      <bottom/>
      <diagonal/>
    </border>
    <border>
      <left style="medium">
        <color indexed="23"/>
      </left>
      <right/>
      <top style="medium">
        <color indexed="23"/>
      </top>
      <bottom style="medium">
        <color indexed="23"/>
      </bottom>
      <diagonal/>
    </border>
    <border>
      <left style="medium">
        <color indexed="48"/>
      </left>
      <right/>
      <top/>
      <bottom style="medium">
        <color indexed="48"/>
      </bottom>
      <diagonal/>
    </border>
    <border>
      <left/>
      <right/>
      <top/>
      <bottom style="medium">
        <color indexed="48"/>
      </bottom>
      <diagonal/>
    </border>
    <border>
      <left/>
      <right style="medium">
        <color indexed="48"/>
      </right>
      <top/>
      <bottom style="medium">
        <color indexed="48"/>
      </bottom>
      <diagonal/>
    </border>
    <border>
      <left style="medium">
        <color indexed="12"/>
      </left>
      <right/>
      <top/>
      <bottom style="medium">
        <color indexed="36"/>
      </bottom>
      <diagonal/>
    </border>
    <border>
      <left/>
      <right/>
      <top/>
      <bottom style="medium">
        <color indexed="36"/>
      </bottom>
      <diagonal/>
    </border>
    <border>
      <left/>
      <right style="medium">
        <color indexed="36"/>
      </right>
      <top/>
      <bottom style="medium">
        <color indexed="36"/>
      </bottom>
      <diagonal/>
    </border>
    <border>
      <left/>
      <right/>
      <top style="medium">
        <color indexed="48"/>
      </top>
      <bottom/>
      <diagonal/>
    </border>
    <border>
      <left style="medium">
        <color indexed="12"/>
      </left>
      <right style="thin">
        <color indexed="12"/>
      </right>
      <top style="medium">
        <color indexed="12"/>
      </top>
      <bottom style="medium">
        <color indexed="12"/>
      </bottom>
      <diagonal/>
    </border>
    <border>
      <left style="thin">
        <color indexed="12"/>
      </left>
      <right/>
      <top style="medium">
        <color indexed="12"/>
      </top>
      <bottom style="medium">
        <color indexed="12"/>
      </bottom>
      <diagonal/>
    </border>
    <border>
      <left/>
      <right style="medium">
        <color indexed="12"/>
      </right>
      <top style="medium">
        <color indexed="12"/>
      </top>
      <bottom/>
      <diagonal/>
    </border>
    <border>
      <left/>
      <right/>
      <top style="medium">
        <color indexed="64"/>
      </top>
      <bottom style="thin">
        <color indexed="64"/>
      </bottom>
      <diagonal/>
    </border>
    <border>
      <left/>
      <right style="medium">
        <color indexed="64"/>
      </right>
      <top/>
      <bottom/>
      <diagonal/>
    </border>
    <border>
      <left style="medium">
        <color indexed="12"/>
      </left>
      <right style="medium">
        <color indexed="12"/>
      </right>
      <top style="thin">
        <color indexed="12"/>
      </top>
      <bottom/>
      <diagonal/>
    </border>
    <border>
      <left style="medium">
        <color indexed="12"/>
      </left>
      <right/>
      <top style="thin">
        <color indexed="12"/>
      </top>
      <bottom style="medium">
        <color indexed="12"/>
      </bottom>
      <diagonal/>
    </border>
    <border>
      <left style="medium">
        <color indexed="12"/>
      </left>
      <right/>
      <top style="medium">
        <color indexed="12"/>
      </top>
      <bottom style="medium">
        <color indexed="12"/>
      </bottom>
      <diagonal/>
    </border>
    <border>
      <left style="thin">
        <color indexed="12"/>
      </left>
      <right style="thin">
        <color indexed="12"/>
      </right>
      <top style="medium">
        <color indexed="12"/>
      </top>
      <bottom style="medium">
        <color indexed="12"/>
      </bottom>
      <diagonal/>
    </border>
    <border>
      <left/>
      <right style="medium">
        <color indexed="12"/>
      </right>
      <top style="medium">
        <color indexed="12"/>
      </top>
      <bottom style="medium">
        <color indexed="12"/>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23"/>
      </right>
      <top/>
      <bottom style="medium">
        <color indexed="23"/>
      </bottom>
      <diagonal/>
    </border>
    <border>
      <left/>
      <right style="medium">
        <color indexed="12"/>
      </right>
      <top/>
      <bottom style="thin">
        <color indexed="12"/>
      </bottom>
      <diagonal/>
    </border>
    <border>
      <left style="medium">
        <color indexed="12"/>
      </left>
      <right/>
      <top/>
      <bottom style="medium">
        <color indexed="12"/>
      </bottom>
      <diagonal/>
    </border>
    <border>
      <left style="medium">
        <color indexed="12"/>
      </left>
      <right style="medium">
        <color indexed="12"/>
      </right>
      <top style="medium">
        <color indexed="12"/>
      </top>
      <bottom/>
      <diagonal/>
    </border>
    <border>
      <left style="medium">
        <color indexed="12"/>
      </left>
      <right/>
      <top style="medium">
        <color indexed="12"/>
      </top>
      <bottom/>
      <diagonal/>
    </border>
    <border>
      <left style="medium">
        <color indexed="12"/>
      </left>
      <right/>
      <top style="thin">
        <color indexed="12"/>
      </top>
      <bottom style="thin">
        <color indexed="12"/>
      </bottom>
      <diagonal/>
    </border>
    <border>
      <left style="medium">
        <color indexed="12"/>
      </left>
      <right/>
      <top style="medium">
        <color indexed="12"/>
      </top>
      <bottom style="thin">
        <color indexed="12"/>
      </bottom>
      <diagonal/>
    </border>
    <border>
      <left style="medium">
        <color indexed="10"/>
      </left>
      <right/>
      <top style="thick">
        <color indexed="10"/>
      </top>
      <bottom/>
      <diagonal/>
    </border>
    <border>
      <left/>
      <right/>
      <top style="thick">
        <color indexed="10"/>
      </top>
      <bottom/>
      <diagonal/>
    </border>
    <border>
      <left/>
      <right style="medium">
        <color indexed="10"/>
      </right>
      <top style="thick">
        <color indexed="10"/>
      </top>
      <bottom/>
      <diagonal/>
    </border>
    <border>
      <left style="medium">
        <color indexed="10"/>
      </left>
      <right/>
      <top/>
      <bottom/>
      <diagonal/>
    </border>
    <border>
      <left/>
      <right style="medium">
        <color indexed="10"/>
      </right>
      <top/>
      <bottom/>
      <diagonal/>
    </border>
    <border>
      <left style="medium">
        <color indexed="10"/>
      </left>
      <right/>
      <top/>
      <bottom style="thick">
        <color indexed="10"/>
      </bottom>
      <diagonal/>
    </border>
    <border>
      <left/>
      <right/>
      <top/>
      <bottom style="thick">
        <color indexed="10"/>
      </bottom>
      <diagonal/>
    </border>
    <border>
      <left/>
      <right style="medium">
        <color indexed="10"/>
      </right>
      <top/>
      <bottom style="thick">
        <color indexed="10"/>
      </bottom>
      <diagonal/>
    </border>
    <border>
      <left style="thin">
        <color indexed="64"/>
      </left>
      <right style="thin">
        <color indexed="64"/>
      </right>
      <top/>
      <bottom style="thin">
        <color indexed="64"/>
      </bottom>
      <diagonal/>
    </border>
    <border>
      <left style="medium">
        <color indexed="23"/>
      </left>
      <right/>
      <top style="medium">
        <color indexed="23"/>
      </top>
      <bottom/>
      <diagonal/>
    </border>
    <border>
      <left style="medium">
        <color indexed="23"/>
      </left>
      <right style="medium">
        <color indexed="23"/>
      </right>
      <top style="medium">
        <color indexed="23"/>
      </top>
      <bottom/>
      <diagonal/>
    </border>
    <border>
      <left style="medium">
        <color indexed="55"/>
      </left>
      <right/>
      <top style="medium">
        <color indexed="55"/>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16"/>
      </left>
      <right style="medium">
        <color indexed="16"/>
      </right>
      <top style="medium">
        <color indexed="16"/>
      </top>
      <bottom/>
      <diagonal/>
    </border>
    <border>
      <left style="medium">
        <color indexed="16"/>
      </left>
      <right style="medium">
        <color indexed="16"/>
      </right>
      <top style="medium">
        <color indexed="16"/>
      </top>
      <bottom style="medium">
        <color indexed="16"/>
      </bottom>
      <diagonal/>
    </border>
    <border>
      <left style="medium">
        <color indexed="16"/>
      </left>
      <right/>
      <top style="medium">
        <color indexed="16"/>
      </top>
      <bottom style="medium">
        <color indexed="16"/>
      </bottom>
      <diagonal/>
    </border>
    <border>
      <left/>
      <right style="medium">
        <color indexed="16"/>
      </right>
      <top style="medium">
        <color indexed="16"/>
      </top>
      <bottom style="medium">
        <color indexed="16"/>
      </bottom>
      <diagonal/>
    </border>
    <border>
      <left/>
      <right style="medium">
        <color indexed="55"/>
      </right>
      <top style="medium">
        <color indexed="55"/>
      </top>
      <bottom style="medium">
        <color indexed="55"/>
      </bottom>
      <diagonal/>
    </border>
    <border>
      <left style="medium">
        <color indexed="55"/>
      </left>
      <right style="medium">
        <color indexed="55"/>
      </right>
      <top style="medium">
        <color indexed="55"/>
      </top>
      <bottom/>
      <diagonal/>
    </border>
    <border>
      <left style="medium">
        <color indexed="55"/>
      </left>
      <right style="medium">
        <color indexed="55"/>
      </right>
      <top/>
      <bottom/>
      <diagonal/>
    </border>
    <border>
      <left/>
      <right style="medium">
        <color indexed="55"/>
      </right>
      <top style="medium">
        <color indexed="55"/>
      </top>
      <bottom/>
      <diagonal/>
    </border>
    <border>
      <left/>
      <right/>
      <top style="medium">
        <color indexed="55"/>
      </top>
      <bottom style="medium">
        <color indexed="55"/>
      </bottom>
      <diagonal/>
    </border>
    <border>
      <left style="thick">
        <color indexed="10"/>
      </left>
      <right/>
      <top style="thick">
        <color indexed="10"/>
      </top>
      <bottom/>
      <diagonal/>
    </border>
    <border>
      <left style="thick">
        <color indexed="10"/>
      </left>
      <right/>
      <top/>
      <bottom/>
      <diagonal/>
    </border>
    <border>
      <left style="thick">
        <color indexed="10"/>
      </left>
      <right/>
      <top/>
      <bottom style="thick">
        <color indexed="10"/>
      </bottom>
      <diagonal/>
    </border>
    <border>
      <left/>
      <right style="thick">
        <color indexed="10"/>
      </right>
      <top/>
      <bottom/>
      <diagonal/>
    </border>
    <border>
      <left style="medium">
        <color indexed="55"/>
      </left>
      <right/>
      <top style="medium">
        <color indexed="55"/>
      </top>
      <bottom style="medium">
        <color indexed="55"/>
      </bottom>
      <diagonal/>
    </border>
    <border>
      <left/>
      <right/>
      <top style="medium">
        <color indexed="64"/>
      </top>
      <bottom style="medium">
        <color indexed="12"/>
      </bottom>
      <diagonal/>
    </border>
    <border>
      <left style="medium">
        <color indexed="12"/>
      </left>
      <right/>
      <top style="medium">
        <color indexed="12"/>
      </top>
      <bottom style="medium">
        <color indexed="16"/>
      </bottom>
      <diagonal/>
    </border>
    <border>
      <left/>
      <right/>
      <top style="medium">
        <color indexed="12"/>
      </top>
      <bottom style="medium">
        <color indexed="16"/>
      </bottom>
      <diagonal/>
    </border>
    <border>
      <left/>
      <right style="medium">
        <color indexed="12"/>
      </right>
      <top style="medium">
        <color indexed="12"/>
      </top>
      <bottom style="medium">
        <color indexed="16"/>
      </bottom>
      <diagonal/>
    </border>
    <border>
      <left style="thin">
        <color indexed="64"/>
      </left>
      <right/>
      <top style="thick">
        <color indexed="10"/>
      </top>
      <bottom style="thin">
        <color indexed="64"/>
      </bottom>
      <diagonal/>
    </border>
    <border>
      <left/>
      <right/>
      <top style="thick">
        <color indexed="10"/>
      </top>
      <bottom style="thin">
        <color indexed="64"/>
      </bottom>
      <diagonal/>
    </border>
    <border>
      <left/>
      <right style="thin">
        <color indexed="64"/>
      </right>
      <top style="thick">
        <color indexed="10"/>
      </top>
      <bottom style="thin">
        <color indexed="64"/>
      </bottom>
      <diagonal/>
    </border>
    <border>
      <left style="thin">
        <color indexed="64"/>
      </left>
      <right/>
      <top style="thick">
        <color indexed="10"/>
      </top>
      <bottom/>
      <diagonal/>
    </border>
    <border>
      <left style="thin">
        <color indexed="64"/>
      </left>
      <right/>
      <top style="thin">
        <color indexed="64"/>
      </top>
      <bottom style="medium">
        <color indexed="23"/>
      </bottom>
      <diagonal/>
    </border>
    <border>
      <left/>
      <right style="thin">
        <color indexed="64"/>
      </right>
      <top style="thin">
        <color indexed="64"/>
      </top>
      <bottom style="medium">
        <color indexed="23"/>
      </bottom>
      <diagonal/>
    </border>
    <border>
      <left style="thin">
        <color indexed="64"/>
      </left>
      <right/>
      <top/>
      <bottom style="medium">
        <color indexed="23"/>
      </bottom>
      <diagonal/>
    </border>
    <border>
      <left/>
      <right/>
      <top/>
      <bottom style="medium">
        <color indexed="23"/>
      </bottom>
      <diagonal/>
    </border>
    <border>
      <left style="thin">
        <color indexed="64"/>
      </left>
      <right/>
      <top/>
      <bottom style="thick">
        <color indexed="23"/>
      </bottom>
      <diagonal/>
    </border>
    <border>
      <left/>
      <right/>
      <top/>
      <bottom style="thick">
        <color indexed="23"/>
      </bottom>
      <diagonal/>
    </border>
    <border>
      <left style="medium">
        <color indexed="48"/>
      </left>
      <right/>
      <top style="medium">
        <color indexed="48"/>
      </top>
      <bottom/>
      <diagonal/>
    </border>
    <border>
      <left/>
      <right style="medium">
        <color indexed="48"/>
      </right>
      <top style="medium">
        <color indexed="48"/>
      </top>
      <bottom/>
      <diagonal/>
    </border>
    <border>
      <left style="medium">
        <color indexed="12"/>
      </left>
      <right/>
      <top style="medium">
        <color indexed="20"/>
      </top>
      <bottom/>
      <diagonal/>
    </border>
    <border>
      <left/>
      <right/>
      <top style="medium">
        <color indexed="36"/>
      </top>
      <bottom/>
      <diagonal/>
    </border>
    <border>
      <left/>
      <right style="medium">
        <color indexed="36"/>
      </right>
      <top style="medium">
        <color indexed="36"/>
      </top>
      <bottom/>
      <diagonal/>
    </border>
    <border>
      <left style="medium">
        <color indexed="48"/>
      </left>
      <right/>
      <top/>
      <bottom style="medium">
        <color indexed="23"/>
      </bottom>
      <diagonal/>
    </border>
    <border>
      <left/>
      <right style="medium">
        <color indexed="48"/>
      </right>
      <top/>
      <bottom style="medium">
        <color indexed="23"/>
      </bottom>
      <diagonal/>
    </border>
    <border>
      <left style="medium">
        <color indexed="12"/>
      </left>
      <right/>
      <top/>
      <bottom style="medium">
        <color indexed="23"/>
      </bottom>
      <diagonal/>
    </border>
    <border>
      <left/>
      <right style="medium">
        <color indexed="36"/>
      </right>
      <top/>
      <bottom style="medium">
        <color indexed="23"/>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diagonal/>
    </border>
    <border>
      <left/>
      <right style="thin">
        <color indexed="64"/>
      </right>
      <top/>
      <bottom/>
      <diagonal/>
    </border>
    <border>
      <left/>
      <right style="medium">
        <color indexed="12"/>
      </right>
      <top/>
      <bottom/>
      <diagonal/>
    </border>
    <border>
      <left style="medium">
        <color indexed="23"/>
      </left>
      <right style="medium">
        <color indexed="12"/>
      </right>
      <top style="medium">
        <color indexed="23"/>
      </top>
      <bottom style="medium">
        <color indexed="23"/>
      </bottom>
      <diagonal/>
    </border>
    <border>
      <left style="medium">
        <color indexed="23"/>
      </left>
      <right style="medium">
        <color indexed="23"/>
      </right>
      <top style="medium">
        <color indexed="23"/>
      </top>
      <bottom style="medium">
        <color indexed="55"/>
      </bottom>
      <diagonal/>
    </border>
    <border>
      <left style="medium">
        <color indexed="23"/>
      </left>
      <right style="medium">
        <color indexed="12"/>
      </right>
      <top style="medium">
        <color indexed="23"/>
      </top>
      <bottom style="medium">
        <color indexed="55"/>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top/>
      <bottom style="thin">
        <color auto="1"/>
      </bottom>
      <diagonal/>
    </border>
    <border>
      <left/>
      <right style="thin">
        <color auto="1"/>
      </right>
      <top/>
      <bottom style="thin">
        <color auto="1"/>
      </bottom>
      <diagonal/>
    </border>
    <border>
      <left style="thin">
        <color auto="1"/>
      </left>
      <right/>
      <top/>
      <bottom style="thin">
        <color auto="1"/>
      </bottom>
      <diagonal/>
    </border>
    <border>
      <left style="thick">
        <color theme="6" tint="-0.499984740745262"/>
      </left>
      <right style="thin">
        <color indexed="64"/>
      </right>
      <top style="thick">
        <color theme="6" tint="-0.499984740745262"/>
      </top>
      <bottom/>
      <diagonal/>
    </border>
    <border>
      <left style="thin">
        <color indexed="64"/>
      </left>
      <right/>
      <top style="thick">
        <color theme="6" tint="-0.499984740745262"/>
      </top>
      <bottom/>
      <diagonal/>
    </border>
    <border>
      <left/>
      <right/>
      <top style="thick">
        <color theme="6" tint="-0.499984740745262"/>
      </top>
      <bottom/>
      <diagonal/>
    </border>
    <border>
      <left/>
      <right style="thin">
        <color indexed="64"/>
      </right>
      <top style="thick">
        <color theme="6" tint="-0.499984740745262"/>
      </top>
      <bottom/>
      <diagonal/>
    </border>
    <border>
      <left/>
      <right style="thick">
        <color theme="6" tint="-0.499984740745262"/>
      </right>
      <top style="thick">
        <color theme="6" tint="-0.499984740745262"/>
      </top>
      <bottom/>
      <diagonal/>
    </border>
    <border>
      <left style="thick">
        <color theme="6" tint="-0.499984740745262"/>
      </left>
      <right style="thin">
        <color indexed="64"/>
      </right>
      <top/>
      <bottom/>
      <diagonal/>
    </border>
    <border>
      <left/>
      <right style="thick">
        <color theme="6" tint="-0.499984740745262"/>
      </right>
      <top/>
      <bottom/>
      <diagonal/>
    </border>
    <border>
      <left style="thick">
        <color theme="6" tint="-0.499984740745262"/>
      </left>
      <right style="thin">
        <color indexed="64"/>
      </right>
      <top/>
      <bottom style="thick">
        <color theme="6" tint="-0.499984740745262"/>
      </bottom>
      <diagonal/>
    </border>
    <border>
      <left style="thin">
        <color indexed="64"/>
      </left>
      <right/>
      <top/>
      <bottom style="thick">
        <color theme="6" tint="-0.499984740745262"/>
      </bottom>
      <diagonal/>
    </border>
    <border>
      <left/>
      <right/>
      <top/>
      <bottom style="thick">
        <color theme="6" tint="-0.499984740745262"/>
      </bottom>
      <diagonal/>
    </border>
    <border>
      <left/>
      <right style="thin">
        <color indexed="64"/>
      </right>
      <top/>
      <bottom style="thick">
        <color theme="6" tint="-0.499984740745262"/>
      </bottom>
      <diagonal/>
    </border>
    <border>
      <left/>
      <right style="thick">
        <color theme="6" tint="-0.499984740745262"/>
      </right>
      <top/>
      <bottom style="thick">
        <color theme="6" tint="-0.499984740745262"/>
      </bottom>
      <diagonal/>
    </border>
    <border>
      <left/>
      <right/>
      <top style="thin">
        <color indexed="12"/>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right style="medium">
        <color rgb="FF888888"/>
      </right>
      <top/>
      <bottom style="medium">
        <color rgb="FF888888"/>
      </bottom>
      <diagonal/>
    </border>
    <border>
      <left style="medium">
        <color indexed="12"/>
      </left>
      <right style="medium">
        <color indexed="12"/>
      </right>
      <top style="thin">
        <color indexed="12"/>
      </top>
      <bottom style="medium">
        <color indexed="12"/>
      </bottom>
      <diagonal/>
    </border>
    <border>
      <left style="medium">
        <color indexed="12"/>
      </left>
      <right/>
      <top style="thin">
        <color indexed="12"/>
      </top>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thin">
        <color indexed="64"/>
      </left>
      <right/>
      <top style="medium">
        <color indexed="23"/>
      </top>
      <bottom/>
      <diagonal/>
    </border>
    <border>
      <left/>
      <right/>
      <top style="medium">
        <color indexed="23"/>
      </top>
      <bottom/>
      <diagonal/>
    </border>
    <border>
      <left/>
      <right style="medium">
        <color indexed="23"/>
      </right>
      <top style="medium">
        <color indexed="23"/>
      </top>
      <bottom/>
      <diagonal/>
    </border>
    <border>
      <left style="medium">
        <color indexed="55"/>
      </left>
      <right/>
      <top/>
      <bottom/>
      <diagonal/>
    </border>
    <border>
      <left style="thick">
        <color indexed="23"/>
      </left>
      <right/>
      <top style="thick">
        <color indexed="23"/>
      </top>
      <bottom/>
      <diagonal/>
    </border>
    <border>
      <left/>
      <right/>
      <top style="thick">
        <color indexed="23"/>
      </top>
      <bottom/>
      <diagonal/>
    </border>
    <border>
      <left/>
      <right style="thin">
        <color indexed="23"/>
      </right>
      <top style="thick">
        <color indexed="23"/>
      </top>
      <bottom/>
      <diagonal/>
    </border>
    <border>
      <left style="thin">
        <color indexed="23"/>
      </left>
      <right style="thin">
        <color indexed="23"/>
      </right>
      <top style="thick">
        <color indexed="23"/>
      </top>
      <bottom/>
      <diagonal/>
    </border>
    <border>
      <left style="thin">
        <color indexed="23"/>
      </left>
      <right style="thick">
        <color indexed="23"/>
      </right>
      <top style="thick">
        <color indexed="23"/>
      </top>
      <bottom/>
      <diagonal/>
    </border>
    <border>
      <left style="thin">
        <color auto="1"/>
      </left>
      <right style="thin">
        <color auto="1"/>
      </right>
      <top style="medium">
        <color theme="0" tint="-0.24994659260841701"/>
      </top>
      <bottom style="medium">
        <color theme="0" tint="-0.24994659260841701"/>
      </bottom>
      <diagonal/>
    </border>
    <border>
      <left style="thin">
        <color auto="1"/>
      </left>
      <right/>
      <top style="medium">
        <color theme="0" tint="-0.24994659260841701"/>
      </top>
      <bottom style="medium">
        <color theme="0" tint="-0.24994659260841701"/>
      </bottom>
      <diagonal/>
    </border>
    <border>
      <left style="medium">
        <color indexed="23"/>
      </left>
      <right/>
      <top/>
      <bottom style="medium">
        <color indexed="55"/>
      </bottom>
      <diagonal/>
    </border>
    <border>
      <left style="medium">
        <color indexed="23"/>
      </left>
      <right/>
      <top style="medium">
        <color indexed="55"/>
      </top>
      <bottom style="medium">
        <color indexed="55"/>
      </bottom>
      <diagonal/>
    </border>
    <border>
      <left style="medium">
        <color indexed="23"/>
      </left>
      <right/>
      <top style="medium">
        <color indexed="55"/>
      </top>
      <bottom/>
      <diagonal/>
    </border>
    <border>
      <left style="medium">
        <color indexed="23"/>
      </left>
      <right/>
      <top style="medium">
        <color indexed="23"/>
      </top>
      <bottom style="thin">
        <color indexed="23"/>
      </bottom>
      <diagonal/>
    </border>
    <border>
      <left style="medium">
        <color theme="0" tint="-0.24994659260841701"/>
      </left>
      <right style="thin">
        <color auto="1"/>
      </right>
      <top style="medium">
        <color theme="0" tint="-0.24994659260841701"/>
      </top>
      <bottom style="medium">
        <color theme="0" tint="-0.24994659260841701"/>
      </bottom>
      <diagonal/>
    </border>
    <border>
      <left style="thin">
        <color auto="1"/>
      </left>
      <right style="medium">
        <color theme="0" tint="-0.24994659260841701"/>
      </right>
      <top style="medium">
        <color theme="0" tint="-0.24994659260841701"/>
      </top>
      <bottom style="medium">
        <color theme="0" tint="-0.24994659260841701"/>
      </bottom>
      <diagonal/>
    </border>
    <border>
      <left style="medium">
        <color theme="0" tint="-0.24994659260841701"/>
      </left>
      <right style="medium">
        <color theme="0" tint="-0.24994659260841701"/>
      </right>
      <top style="medium">
        <color theme="0" tint="-0.24994659260841701"/>
      </top>
      <bottom style="medium">
        <color indexed="23"/>
      </bottom>
      <diagonal/>
    </border>
    <border>
      <left/>
      <right/>
      <top style="thin">
        <color indexed="23"/>
      </top>
      <bottom style="medium">
        <color indexed="23"/>
      </bottom>
      <diagonal/>
    </border>
    <border>
      <left/>
      <right style="thin">
        <color indexed="23"/>
      </right>
      <top style="thin">
        <color indexed="23"/>
      </top>
      <bottom style="medium">
        <color indexed="23"/>
      </bottom>
      <diagonal/>
    </border>
    <border>
      <left style="thin">
        <color indexed="23"/>
      </left>
      <right style="thin">
        <color indexed="23"/>
      </right>
      <top style="thin">
        <color indexed="23"/>
      </top>
      <bottom style="medium">
        <color indexed="23"/>
      </bottom>
      <diagonal/>
    </border>
    <border>
      <left style="thin">
        <color indexed="23"/>
      </left>
      <right style="thick">
        <color indexed="23"/>
      </right>
      <top style="thin">
        <color indexed="23"/>
      </top>
      <bottom style="medium">
        <color indexed="23"/>
      </bottom>
      <diagonal/>
    </border>
    <border>
      <left style="thin">
        <color indexed="23"/>
      </left>
      <right style="thin">
        <color indexed="23"/>
      </right>
      <top style="thin">
        <color indexed="23"/>
      </top>
      <bottom style="thin">
        <color indexed="23"/>
      </bottom>
      <diagonal/>
    </border>
    <border>
      <left style="thick">
        <color indexed="23"/>
      </left>
      <right style="thin">
        <color indexed="23"/>
      </right>
      <top style="thin">
        <color indexed="23"/>
      </top>
      <bottom style="thin">
        <color indexed="23"/>
      </bottom>
      <diagonal/>
    </border>
    <border>
      <left style="thin">
        <color indexed="23"/>
      </left>
      <right style="thick">
        <color indexed="23"/>
      </right>
      <top style="thin">
        <color indexed="23"/>
      </top>
      <bottom style="thin">
        <color indexed="23"/>
      </bottom>
      <diagonal/>
    </border>
    <border>
      <left style="medium">
        <color rgb="FF002060"/>
      </left>
      <right/>
      <top/>
      <bottom/>
      <diagonal/>
    </border>
    <border>
      <left/>
      <right style="medium">
        <color rgb="FF888888"/>
      </right>
      <top/>
      <bottom style="medium">
        <color rgb="FFD0D0D0"/>
      </bottom>
      <diagonal/>
    </border>
    <border>
      <left/>
      <right/>
      <top style="medium">
        <color indexed="12"/>
      </top>
      <bottom/>
      <diagonal/>
    </border>
    <border>
      <left style="medium">
        <color indexed="12"/>
      </left>
      <right style="medium">
        <color indexed="12"/>
      </right>
      <top/>
      <bottom style="thick">
        <color indexed="12"/>
      </bottom>
      <diagonal/>
    </border>
    <border>
      <left style="thick">
        <color indexed="12"/>
      </left>
      <right/>
      <top/>
      <bottom/>
      <diagonal/>
    </border>
    <border>
      <left style="thick">
        <color indexed="12"/>
      </left>
      <right/>
      <top/>
      <bottom style="thick">
        <color indexed="12"/>
      </bottom>
      <diagonal/>
    </border>
    <border>
      <left style="thick">
        <color indexed="12"/>
      </left>
      <right/>
      <top style="medium">
        <color indexed="12"/>
      </top>
      <bottom/>
      <diagonal/>
    </border>
    <border>
      <left style="thick">
        <color indexed="12"/>
      </left>
      <right/>
      <top/>
      <bottom style="medium">
        <color indexed="12"/>
      </bottom>
      <diagonal/>
    </border>
    <border>
      <left style="thick">
        <color indexed="12"/>
      </left>
      <right style="medium">
        <color indexed="12"/>
      </right>
      <top style="medium">
        <color indexed="12"/>
      </top>
      <bottom/>
      <diagonal/>
    </border>
    <border>
      <left style="thick">
        <color indexed="12"/>
      </left>
      <right style="medium">
        <color indexed="12"/>
      </right>
      <top/>
      <bottom style="medium">
        <color indexed="12"/>
      </bottom>
      <diagonal/>
    </border>
    <border>
      <left style="thick">
        <color indexed="12"/>
      </left>
      <right style="medium">
        <color indexed="12"/>
      </right>
      <top/>
      <bottom/>
      <diagonal/>
    </border>
    <border>
      <left/>
      <right style="medium">
        <color indexed="55"/>
      </right>
      <top/>
      <bottom/>
      <diagonal/>
    </border>
    <border>
      <left style="medium">
        <color indexed="55"/>
      </left>
      <right/>
      <top/>
      <bottom style="medium">
        <color indexed="55"/>
      </bottom>
      <diagonal/>
    </border>
    <border>
      <left/>
      <right style="medium">
        <color indexed="55"/>
      </right>
      <top/>
      <bottom style="medium">
        <color indexed="55"/>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12"/>
      </top>
      <bottom/>
      <diagonal/>
    </border>
    <border>
      <left style="medium">
        <color auto="1"/>
      </left>
      <right/>
      <top/>
      <bottom/>
      <diagonal/>
    </border>
    <border>
      <left style="medium">
        <color auto="1"/>
      </left>
      <right/>
      <top style="medium">
        <color auto="1"/>
      </top>
      <bottom/>
      <diagonal/>
    </border>
    <border>
      <left style="thin">
        <color indexed="12"/>
      </left>
      <right style="thin">
        <color indexed="12"/>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indexed="12"/>
      </top>
      <bottom style="thin">
        <color indexed="12"/>
      </bottom>
      <diagonal/>
    </border>
    <border>
      <left style="medium">
        <color indexed="12"/>
      </left>
      <right style="medium">
        <color auto="1"/>
      </right>
      <top style="medium">
        <color indexed="12"/>
      </top>
      <bottom style="medium">
        <color indexed="12"/>
      </bottom>
      <diagonal/>
    </border>
    <border>
      <left style="medium">
        <color auto="1"/>
      </left>
      <right/>
      <top style="thin">
        <color indexed="12"/>
      </top>
      <bottom style="thin">
        <color indexed="12"/>
      </bottom>
      <diagonal/>
    </border>
    <border>
      <left style="medium">
        <color auto="1"/>
      </left>
      <right/>
      <top style="thin">
        <color indexed="12"/>
      </top>
      <bottom style="medium">
        <color indexed="12"/>
      </bottom>
      <diagonal/>
    </border>
    <border>
      <left style="medium">
        <color auto="1"/>
      </left>
      <right/>
      <top style="thick">
        <color indexed="12"/>
      </top>
      <bottom/>
      <diagonal/>
    </border>
    <border>
      <left style="medium">
        <color auto="1"/>
      </left>
      <right/>
      <top/>
      <bottom style="thick">
        <color indexed="12"/>
      </bottom>
      <diagonal/>
    </border>
    <border>
      <left style="medium">
        <color indexed="12"/>
      </left>
      <right style="medium">
        <color auto="1"/>
      </right>
      <top style="medium">
        <color indexed="12"/>
      </top>
      <bottom style="thick">
        <color indexed="12"/>
      </bottom>
      <diagonal/>
    </border>
    <border>
      <left style="medium">
        <color auto="1"/>
      </left>
      <right/>
      <top style="thick">
        <color indexed="12"/>
      </top>
      <bottom style="thin">
        <color indexed="12"/>
      </bottom>
      <diagonal/>
    </border>
    <border>
      <left style="medium">
        <color auto="1"/>
      </left>
      <right style="medium">
        <color indexed="12"/>
      </right>
      <top style="medium">
        <color indexed="12"/>
      </top>
      <bottom style="thin">
        <color indexed="12"/>
      </bottom>
      <diagonal/>
    </border>
    <border>
      <left style="medium">
        <color indexed="12"/>
      </left>
      <right style="medium">
        <color indexed="12"/>
      </right>
      <top/>
      <bottom style="medium">
        <color auto="1"/>
      </bottom>
      <diagonal/>
    </border>
    <border>
      <left style="medium">
        <color indexed="12"/>
      </left>
      <right style="medium">
        <color auto="1"/>
      </right>
      <top style="medium">
        <color indexed="12"/>
      </top>
      <bottom style="medium">
        <color auto="1"/>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right style="medium">
        <color rgb="FFD0D0D0"/>
      </right>
      <top/>
      <bottom style="medium">
        <color rgb="FFD0D0D0"/>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auto="1"/>
      </left>
      <right style="thick">
        <color indexed="12"/>
      </right>
      <top style="thin">
        <color rgb="FF0070C0"/>
      </top>
      <bottom style="thick">
        <color indexed="12"/>
      </bottom>
      <diagonal/>
    </border>
    <border>
      <left style="medium">
        <color auto="1"/>
      </left>
      <right style="medium">
        <color indexed="12"/>
      </right>
      <top style="thin">
        <color rgb="FF0070C0"/>
      </top>
      <bottom style="medium">
        <color auto="1"/>
      </bottom>
      <diagonal/>
    </border>
    <border>
      <left style="medium">
        <color rgb="FF888888"/>
      </left>
      <right/>
      <top/>
      <bottom style="medium">
        <color rgb="FF888888"/>
      </bottom>
      <diagonal/>
    </border>
    <border>
      <left style="thick">
        <color indexed="23"/>
      </left>
      <right/>
      <top style="thin">
        <color indexed="23"/>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right style="thick">
        <color indexed="12"/>
      </right>
      <top style="thin">
        <color indexed="12"/>
      </top>
      <bottom style="thick">
        <color indexed="12"/>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medium">
        <color indexed="12"/>
      </left>
      <right/>
      <top style="thin">
        <color indexed="12"/>
      </top>
      <bottom style="medium">
        <color indexed="12"/>
      </bottom>
      <diagonal/>
    </border>
    <border>
      <left style="thin">
        <color indexed="64"/>
      </left>
      <right style="thin">
        <color indexed="64"/>
      </right>
      <top/>
      <bottom/>
      <diagonal/>
    </border>
  </borders>
  <cellStyleXfs count="22">
    <xf numFmtId="0" fontId="0" fillId="0" borderId="0">
      <alignment vertical="center"/>
    </xf>
    <xf numFmtId="0" fontId="8" fillId="0" borderId="0" applyNumberFormat="0" applyFill="0" applyBorder="0" applyAlignment="0" applyProtection="0">
      <alignment vertical="top"/>
      <protection locked="0"/>
    </xf>
    <xf numFmtId="0" fontId="6" fillId="0" borderId="0">
      <alignment vertical="center"/>
    </xf>
    <xf numFmtId="0" fontId="71" fillId="0" borderId="0">
      <alignment vertical="center"/>
    </xf>
    <xf numFmtId="0" fontId="6" fillId="0" borderId="0"/>
    <xf numFmtId="0" fontId="71" fillId="0" borderId="0">
      <alignment vertical="center"/>
    </xf>
    <xf numFmtId="0" fontId="6" fillId="0" borderId="0"/>
    <xf numFmtId="0" fontId="71" fillId="0" borderId="0">
      <alignment vertical="center"/>
    </xf>
    <xf numFmtId="0" fontId="71" fillId="0" borderId="0">
      <alignment vertical="center"/>
    </xf>
    <xf numFmtId="0" fontId="71" fillId="0" borderId="0">
      <alignment vertical="center"/>
    </xf>
    <xf numFmtId="0" fontId="71" fillId="0" borderId="0">
      <alignment vertical="center"/>
    </xf>
    <xf numFmtId="0" fontId="71" fillId="0" borderId="0">
      <alignment vertical="center"/>
    </xf>
    <xf numFmtId="0" fontId="71" fillId="0" borderId="0">
      <alignment vertical="center"/>
    </xf>
    <xf numFmtId="0" fontId="3" fillId="0" borderId="0">
      <alignment vertical="center"/>
    </xf>
    <xf numFmtId="0" fontId="4" fillId="0" borderId="0">
      <alignment vertical="center"/>
    </xf>
    <xf numFmtId="0" fontId="7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6" fillId="0" borderId="0">
      <alignment vertical="center"/>
    </xf>
    <xf numFmtId="0" fontId="1" fillId="0" borderId="0">
      <alignment vertical="center"/>
    </xf>
  </cellStyleXfs>
  <cellXfs count="857">
    <xf numFmtId="0" fontId="0" fillId="0" borderId="0" xfId="0">
      <alignment vertical="center"/>
    </xf>
    <xf numFmtId="0" fontId="6" fillId="0" borderId="0" xfId="2">
      <alignment vertical="center"/>
    </xf>
    <xf numFmtId="0" fontId="6" fillId="2" borderId="0" xfId="2" applyFill="1" applyBorder="1" applyAlignment="1">
      <alignment horizontal="center" vertical="center"/>
    </xf>
    <xf numFmtId="14" fontId="19" fillId="3" borderId="2" xfId="2" applyNumberFormat="1" applyFont="1" applyFill="1" applyBorder="1" applyAlignment="1">
      <alignment horizontal="center" vertical="center" shrinkToFit="1"/>
    </xf>
    <xf numFmtId="0" fontId="10" fillId="0" borderId="0" xfId="2" applyFont="1" applyFill="1" applyBorder="1" applyAlignment="1">
      <alignment horizontal="center" vertical="center"/>
    </xf>
    <xf numFmtId="14" fontId="10" fillId="0" borderId="0" xfId="2" applyNumberFormat="1" applyFont="1" applyFill="1" applyBorder="1" applyAlignment="1">
      <alignment horizontal="center" vertical="center"/>
    </xf>
    <xf numFmtId="0" fontId="10" fillId="0" borderId="0" xfId="2" applyFont="1" applyFill="1" applyBorder="1" applyAlignment="1">
      <alignment vertical="top" wrapText="1"/>
    </xf>
    <xf numFmtId="0" fontId="6" fillId="0" borderId="0" xfId="2" applyFill="1" applyBorder="1">
      <alignment vertical="center"/>
    </xf>
    <xf numFmtId="0" fontId="6" fillId="0" borderId="0" xfId="2" applyFont="1" applyFill="1" applyBorder="1" applyAlignment="1">
      <alignment vertical="center"/>
    </xf>
    <xf numFmtId="0" fontId="23" fillId="4" borderId="5" xfId="2" applyFont="1" applyFill="1" applyBorder="1" applyAlignment="1">
      <alignment horizontal="center" vertical="center" wrapText="1"/>
    </xf>
    <xf numFmtId="0" fontId="23" fillId="4" borderId="6" xfId="2" applyFont="1" applyFill="1" applyBorder="1" applyAlignment="1">
      <alignment horizontal="center" vertical="center" wrapText="1"/>
    </xf>
    <xf numFmtId="0" fontId="23" fillId="4" borderId="7" xfId="2" applyFont="1" applyFill="1" applyBorder="1" applyAlignment="1">
      <alignment horizontal="center" vertical="center" wrapText="1"/>
    </xf>
    <xf numFmtId="0" fontId="23" fillId="4" borderId="8" xfId="2" applyFont="1" applyFill="1" applyBorder="1" applyAlignment="1">
      <alignment horizontal="center" vertical="center" wrapText="1"/>
    </xf>
    <xf numFmtId="0" fontId="24" fillId="5" borderId="9" xfId="2" applyFont="1" applyFill="1" applyBorder="1" applyAlignment="1">
      <alignment horizontal="center" vertical="center" wrapText="1"/>
    </xf>
    <xf numFmtId="0" fontId="6" fillId="6" borderId="0" xfId="2" applyFill="1">
      <alignment vertical="center"/>
    </xf>
    <xf numFmtId="177" fontId="12" fillId="6" borderId="10" xfId="2" applyNumberFormat="1" applyFont="1" applyFill="1" applyBorder="1" applyAlignment="1">
      <alignment horizontal="center" vertical="center" shrinkToFit="1"/>
    </xf>
    <xf numFmtId="177" fontId="12" fillId="3" borderId="10" xfId="2" applyNumberFormat="1" applyFont="1" applyFill="1" applyBorder="1" applyAlignment="1">
      <alignment horizontal="center" vertical="center" shrinkToFit="1"/>
    </xf>
    <xf numFmtId="177" fontId="23" fillId="6" borderId="11" xfId="2" applyNumberFormat="1" applyFont="1" applyFill="1" applyBorder="1" applyAlignment="1">
      <alignment horizontal="center" vertical="center" wrapText="1"/>
    </xf>
    <xf numFmtId="0" fontId="6" fillId="0" borderId="12" xfId="2" applyBorder="1">
      <alignment vertical="center"/>
    </xf>
    <xf numFmtId="0" fontId="23" fillId="6" borderId="14" xfId="2" applyFont="1" applyFill="1" applyBorder="1" applyAlignment="1">
      <alignment horizontal="center" vertical="center"/>
    </xf>
    <xf numFmtId="0" fontId="23" fillId="0" borderId="12" xfId="2" applyFont="1" applyBorder="1">
      <alignment vertical="center"/>
    </xf>
    <xf numFmtId="0" fontId="0" fillId="0" borderId="10" xfId="0" applyBorder="1" applyAlignment="1">
      <alignment horizontal="center" vertical="center" wrapText="1"/>
    </xf>
    <xf numFmtId="0" fontId="0" fillId="2" borderId="10" xfId="0" applyFill="1" applyBorder="1" applyAlignment="1">
      <alignment horizontal="center" vertical="center" wrapText="1"/>
    </xf>
    <xf numFmtId="0" fontId="6" fillId="0" borderId="10" xfId="2" applyBorder="1" applyAlignment="1">
      <alignment horizontal="center" vertical="center" wrapText="1"/>
    </xf>
    <xf numFmtId="0" fontId="23" fillId="6" borderId="16" xfId="2" applyFont="1" applyFill="1" applyBorder="1" applyAlignment="1">
      <alignment horizontal="center" vertical="center"/>
    </xf>
    <xf numFmtId="0" fontId="23" fillId="6" borderId="9" xfId="2" applyFont="1" applyFill="1" applyBorder="1" applyAlignment="1">
      <alignment horizontal="center" vertical="center"/>
    </xf>
    <xf numFmtId="0" fontId="23" fillId="0" borderId="16" xfId="2" applyFont="1" applyBorder="1" applyAlignment="1">
      <alignment horizontal="center" vertical="center"/>
    </xf>
    <xf numFmtId="0" fontId="6" fillId="2" borderId="10" xfId="2" applyFill="1" applyBorder="1" applyAlignment="1">
      <alignment horizontal="center" vertical="center" wrapText="1"/>
    </xf>
    <xf numFmtId="0" fontId="23" fillId="6" borderId="18" xfId="2" applyFont="1" applyFill="1" applyBorder="1" applyAlignment="1">
      <alignment horizontal="center" vertical="center"/>
    </xf>
    <xf numFmtId="177" fontId="17" fillId="6" borderId="19" xfId="2" applyNumberFormat="1" applyFont="1" applyFill="1" applyBorder="1" applyAlignment="1">
      <alignment horizontal="center" vertical="center" wrapText="1"/>
    </xf>
    <xf numFmtId="0" fontId="23" fillId="6" borderId="12" xfId="2" applyFont="1" applyFill="1" applyBorder="1" applyAlignment="1">
      <alignment horizontal="center" vertical="center"/>
    </xf>
    <xf numFmtId="0" fontId="6" fillId="6" borderId="18" xfId="2" applyFill="1" applyBorder="1">
      <alignment vertical="center"/>
    </xf>
    <xf numFmtId="0" fontId="6" fillId="6" borderId="19" xfId="2" applyFill="1" applyBorder="1">
      <alignment vertical="center"/>
    </xf>
    <xf numFmtId="0" fontId="6" fillId="6" borderId="12" xfId="2" applyFill="1" applyBorder="1">
      <alignment vertical="center"/>
    </xf>
    <xf numFmtId="0" fontId="6" fillId="6" borderId="20" xfId="2" applyFill="1" applyBorder="1">
      <alignment vertical="center"/>
    </xf>
    <xf numFmtId="0" fontId="14" fillId="6" borderId="21" xfId="2" applyFont="1" applyFill="1" applyBorder="1">
      <alignment vertical="center"/>
    </xf>
    <xf numFmtId="0" fontId="6" fillId="6" borderId="6" xfId="2" applyFill="1" applyBorder="1">
      <alignment vertical="center"/>
    </xf>
    <xf numFmtId="0" fontId="6" fillId="0" borderId="20" xfId="2" applyBorder="1">
      <alignment vertical="center"/>
    </xf>
    <xf numFmtId="0" fontId="6" fillId="6" borderId="22" xfId="2" applyFill="1" applyBorder="1">
      <alignment vertical="center"/>
    </xf>
    <xf numFmtId="0" fontId="6" fillId="6" borderId="23" xfId="2" applyFill="1" applyBorder="1">
      <alignment vertical="center"/>
    </xf>
    <xf numFmtId="0" fontId="6" fillId="6" borderId="24" xfId="2" applyFill="1" applyBorder="1">
      <alignment vertical="center"/>
    </xf>
    <xf numFmtId="0" fontId="6" fillId="0" borderId="25" xfId="2" applyBorder="1">
      <alignment vertical="center"/>
    </xf>
    <xf numFmtId="0" fontId="6" fillId="0" borderId="26" xfId="2" applyBorder="1">
      <alignment vertical="center"/>
    </xf>
    <xf numFmtId="0" fontId="6" fillId="0" borderId="27" xfId="2" applyBorder="1">
      <alignment vertical="center"/>
    </xf>
    <xf numFmtId="0" fontId="6" fillId="0" borderId="28" xfId="2" applyBorder="1">
      <alignment vertical="center"/>
    </xf>
    <xf numFmtId="0" fontId="18" fillId="3" borderId="29" xfId="2" applyFont="1" applyFill="1" applyBorder="1" applyAlignment="1">
      <alignment horizontal="center" vertical="center" wrapText="1"/>
    </xf>
    <xf numFmtId="0" fontId="25" fillId="0" borderId="0" xfId="2" applyFont="1" applyFill="1" applyBorder="1" applyAlignment="1">
      <alignment vertical="center"/>
    </xf>
    <xf numFmtId="0" fontId="21" fillId="0" borderId="0" xfId="2" applyFont="1" applyFill="1" applyBorder="1" applyAlignment="1">
      <alignment vertical="top" wrapText="1"/>
    </xf>
    <xf numFmtId="0" fontId="6" fillId="0" borderId="0" xfId="2" applyFont="1">
      <alignment vertical="center"/>
    </xf>
    <xf numFmtId="0" fontId="9" fillId="6" borderId="0" xfId="2" applyFont="1" applyFill="1" applyBorder="1" applyAlignment="1">
      <alignment horizontal="center" vertical="center" wrapText="1"/>
    </xf>
    <xf numFmtId="14" fontId="9" fillId="6" borderId="0" xfId="2" applyNumberFormat="1" applyFont="1" applyFill="1" applyBorder="1" applyAlignment="1">
      <alignment horizontal="center" vertical="center"/>
    </xf>
    <xf numFmtId="14" fontId="26" fillId="6" borderId="0" xfId="2" applyNumberFormat="1" applyFont="1" applyFill="1" applyBorder="1" applyAlignment="1">
      <alignment horizontal="center" vertical="center"/>
    </xf>
    <xf numFmtId="0" fontId="6" fillId="0" borderId="0" xfId="2" applyFont="1" applyAlignment="1">
      <alignment vertical="center"/>
    </xf>
    <xf numFmtId="0" fontId="6" fillId="0" borderId="0" xfId="2" applyFont="1" applyAlignment="1">
      <alignment horizontal="center" vertical="center"/>
    </xf>
    <xf numFmtId="0" fontId="26" fillId="0" borderId="0" xfId="2" applyFont="1" applyAlignment="1">
      <alignment horizontal="center" vertical="center"/>
    </xf>
    <xf numFmtId="0" fontId="8" fillId="6" borderId="0" xfId="1" applyFill="1" applyAlignment="1" applyProtection="1">
      <alignment vertical="center" wrapText="1"/>
    </xf>
    <xf numFmtId="0" fontId="6" fillId="0" borderId="0" xfId="2" applyFill="1">
      <alignment vertical="center"/>
    </xf>
    <xf numFmtId="0" fontId="6" fillId="6" borderId="0" xfId="2" applyFont="1" applyFill="1" applyAlignment="1">
      <alignment vertical="center"/>
    </xf>
    <xf numFmtId="0" fontId="10" fillId="2" borderId="37" xfId="2" applyFont="1" applyFill="1" applyBorder="1" applyAlignment="1">
      <alignment horizontal="center" vertical="center"/>
    </xf>
    <xf numFmtId="14" fontId="10" fillId="2" borderId="38" xfId="2" applyNumberFormat="1" applyFont="1" applyFill="1" applyBorder="1" applyAlignment="1">
      <alignment horizontal="center" vertical="center"/>
    </xf>
    <xf numFmtId="0" fontId="6" fillId="0" borderId="0" xfId="2" applyFill="1" applyBorder="1" applyAlignment="1">
      <alignment horizontal="center" vertical="center"/>
    </xf>
    <xf numFmtId="0" fontId="6" fillId="6" borderId="0" xfId="2" applyFill="1" applyAlignment="1">
      <alignment vertical="center" wrapText="1"/>
    </xf>
    <xf numFmtId="0" fontId="15" fillId="6" borderId="40" xfId="2" applyFont="1" applyFill="1" applyBorder="1" applyAlignment="1">
      <alignment vertical="center" wrapText="1"/>
    </xf>
    <xf numFmtId="0" fontId="6" fillId="6" borderId="41" xfId="2" applyFill="1" applyBorder="1" applyAlignment="1">
      <alignment vertical="center" wrapText="1"/>
    </xf>
    <xf numFmtId="0" fontId="6" fillId="6" borderId="42" xfId="2" applyFill="1" applyBorder="1" applyAlignment="1">
      <alignment vertical="center" wrapText="1"/>
    </xf>
    <xf numFmtId="0" fontId="26" fillId="0" borderId="0" xfId="19" applyFont="1" applyFill="1" applyBorder="1" applyAlignment="1">
      <alignment horizontal="center" vertical="center"/>
    </xf>
    <xf numFmtId="0" fontId="26" fillId="0" borderId="0" xfId="19" applyFont="1" applyFill="1" applyBorder="1" applyAlignment="1">
      <alignment horizontal="center" vertical="center" wrapText="1"/>
    </xf>
    <xf numFmtId="0" fontId="8" fillId="0" borderId="35" xfId="1" applyFill="1" applyBorder="1" applyAlignment="1" applyProtection="1">
      <alignment vertical="center" wrapText="1"/>
    </xf>
    <xf numFmtId="0" fontId="10" fillId="6" borderId="0" xfId="2" applyFont="1" applyFill="1">
      <alignment vertical="center"/>
    </xf>
    <xf numFmtId="14" fontId="27" fillId="3" borderId="2" xfId="1" applyNumberFormat="1" applyFont="1" applyFill="1" applyBorder="1" applyAlignment="1" applyProtection="1">
      <alignment horizontal="center" vertical="center" wrapText="1" shrinkToFit="1"/>
    </xf>
    <xf numFmtId="14" fontId="21" fillId="0" borderId="0" xfId="2" applyNumberFormat="1" applyFont="1" applyFill="1" applyBorder="1" applyAlignment="1">
      <alignment horizontal="center" vertical="center"/>
    </xf>
    <xf numFmtId="0" fontId="35" fillId="10" borderId="50" xfId="17" applyFont="1" applyFill="1" applyBorder="1" applyAlignment="1">
      <alignment horizontal="left" vertical="center"/>
    </xf>
    <xf numFmtId="0" fontId="35" fillId="10" borderId="51" xfId="17" applyFont="1" applyFill="1" applyBorder="1" applyAlignment="1">
      <alignment horizontal="center" vertical="center"/>
    </xf>
    <xf numFmtId="0" fontId="35" fillId="10" borderId="51" xfId="2" applyFont="1" applyFill="1" applyBorder="1" applyAlignment="1">
      <alignment horizontal="center" vertical="center"/>
    </xf>
    <xf numFmtId="0" fontId="36" fillId="10" borderId="51" xfId="2" applyFont="1" applyFill="1" applyBorder="1" applyAlignment="1">
      <alignment horizontal="center" vertical="center"/>
    </xf>
    <xf numFmtId="0" fontId="36" fillId="10" borderId="52" xfId="2" applyFont="1" applyFill="1" applyBorder="1" applyAlignment="1">
      <alignment horizontal="center" vertical="center"/>
    </xf>
    <xf numFmtId="0" fontId="37" fillId="0" borderId="0" xfId="2" applyFont="1">
      <alignment vertical="center"/>
    </xf>
    <xf numFmtId="0" fontId="40" fillId="0" borderId="0" xfId="2" applyFont="1" applyAlignment="1">
      <alignment horizontal="center" vertical="center"/>
    </xf>
    <xf numFmtId="0" fontId="41" fillId="0" borderId="0" xfId="2" applyFont="1" applyAlignment="1">
      <alignment vertical="center" wrapText="1"/>
    </xf>
    <xf numFmtId="0" fontId="1" fillId="0" borderId="0" xfId="17">
      <alignment vertical="center"/>
    </xf>
    <xf numFmtId="0" fontId="42" fillId="0" borderId="0" xfId="17" applyFont="1">
      <alignment vertical="center"/>
    </xf>
    <xf numFmtId="0" fontId="36" fillId="10" borderId="53" xfId="2" applyFont="1" applyFill="1" applyBorder="1" applyAlignment="1">
      <alignment horizontal="center" vertical="center"/>
    </xf>
    <xf numFmtId="0" fontId="36" fillId="10" borderId="54" xfId="2" applyFont="1" applyFill="1" applyBorder="1" applyAlignment="1">
      <alignment horizontal="center" vertical="center"/>
    </xf>
    <xf numFmtId="0" fontId="43" fillId="0" borderId="0" xfId="2" applyFont="1" applyAlignment="1">
      <alignment vertical="center" wrapText="1"/>
    </xf>
    <xf numFmtId="0" fontId="45" fillId="0" borderId="0" xfId="2" applyFont="1">
      <alignment vertical="center"/>
    </xf>
    <xf numFmtId="0" fontId="46" fillId="0" borderId="0" xfId="2" applyFont="1" applyAlignment="1">
      <alignment horizontal="center" vertical="center"/>
    </xf>
    <xf numFmtId="0" fontId="1" fillId="11" borderId="54" xfId="17" applyFill="1" applyBorder="1">
      <alignment vertical="center"/>
    </xf>
    <xf numFmtId="0" fontId="39" fillId="0" borderId="0" xfId="17" applyFont="1" applyAlignment="1">
      <alignment horizontal="center" vertical="center"/>
    </xf>
    <xf numFmtId="0" fontId="47" fillId="0" borderId="0" xfId="2" applyFont="1" applyAlignment="1">
      <alignment vertical="center" wrapText="1"/>
    </xf>
    <xf numFmtId="0" fontId="8" fillId="0" borderId="53" xfId="1" applyFill="1" applyBorder="1" applyAlignment="1" applyProtection="1">
      <alignment vertical="center"/>
    </xf>
    <xf numFmtId="0" fontId="1" fillId="11" borderId="54" xfId="17" applyFill="1" applyBorder="1" applyAlignment="1">
      <alignment horizontal="center" vertical="center"/>
    </xf>
    <xf numFmtId="0" fontId="43" fillId="0" borderId="0" xfId="2" applyFont="1">
      <alignment vertical="center"/>
    </xf>
    <xf numFmtId="0" fontId="8" fillId="11" borderId="0" xfId="1" applyFill="1" applyBorder="1" applyAlignment="1" applyProtection="1">
      <alignment vertical="center" wrapText="1"/>
    </xf>
    <xf numFmtId="0" fontId="6" fillId="11" borderId="54" xfId="2" applyFill="1" applyBorder="1" applyAlignment="1">
      <alignment vertical="center" wrapText="1"/>
    </xf>
    <xf numFmtId="0" fontId="1" fillId="0" borderId="0" xfId="17" applyAlignment="1">
      <alignment horizontal="left" vertical="center"/>
    </xf>
    <xf numFmtId="0" fontId="47" fillId="0" borderId="0" xfId="17" applyFont="1" applyAlignment="1">
      <alignment vertical="center" wrapText="1"/>
    </xf>
    <xf numFmtId="0" fontId="49" fillId="0" borderId="0" xfId="17" applyFont="1" applyAlignment="1">
      <alignment horizontal="left" vertical="center"/>
    </xf>
    <xf numFmtId="0" fontId="39" fillId="0" borderId="0" xfId="17" applyFont="1" applyAlignment="1">
      <alignment vertical="top" wrapText="1"/>
    </xf>
    <xf numFmtId="0" fontId="8" fillId="0" borderId="0" xfId="1" applyFill="1" applyAlignment="1" applyProtection="1">
      <alignment horizontal="center" vertical="center"/>
    </xf>
    <xf numFmtId="0" fontId="0" fillId="12" borderId="0" xfId="0" applyFill="1" applyAlignment="1">
      <alignment vertical="center" wrapText="1"/>
    </xf>
    <xf numFmtId="0" fontId="1" fillId="12" borderId="0" xfId="17" applyFill="1">
      <alignment vertical="center"/>
    </xf>
    <xf numFmtId="0" fontId="51" fillId="13" borderId="60" xfId="17" applyFont="1" applyFill="1" applyBorder="1" applyAlignment="1">
      <alignment horizontal="center" vertical="center"/>
    </xf>
    <xf numFmtId="180" fontId="51" fillId="13" borderId="61" xfId="17" applyNumberFormat="1" applyFont="1" applyFill="1" applyBorder="1" applyAlignment="1">
      <alignment horizontal="center" vertical="center"/>
    </xf>
    <xf numFmtId="0" fontId="58" fillId="3" borderId="62" xfId="17" applyFont="1" applyFill="1" applyBorder="1" applyAlignment="1">
      <alignment horizontal="center" vertical="center" wrapText="1"/>
    </xf>
    <xf numFmtId="0" fontId="7" fillId="3" borderId="63" xfId="17" applyFont="1" applyFill="1" applyBorder="1" applyAlignment="1">
      <alignment horizontal="center" vertical="center" wrapText="1"/>
    </xf>
    <xf numFmtId="0" fontId="14" fillId="3" borderId="63" xfId="17" applyFont="1" applyFill="1" applyBorder="1" applyAlignment="1">
      <alignment horizontal="center" vertical="center" wrapText="1"/>
    </xf>
    <xf numFmtId="0" fontId="60" fillId="3" borderId="63" xfId="17" applyFont="1" applyFill="1" applyBorder="1" applyAlignment="1">
      <alignment horizontal="center" vertical="center" wrapText="1"/>
    </xf>
    <xf numFmtId="0" fontId="7" fillId="3" borderId="64" xfId="17" applyFont="1" applyFill="1" applyBorder="1" applyAlignment="1">
      <alignment horizontal="center" vertical="center" wrapText="1"/>
    </xf>
    <xf numFmtId="0" fontId="7" fillId="3" borderId="39" xfId="17" applyFont="1" applyFill="1" applyBorder="1" applyAlignment="1">
      <alignment horizontal="center" vertical="center" wrapText="1"/>
    </xf>
    <xf numFmtId="176" fontId="61" fillId="3" borderId="46" xfId="17" applyNumberFormat="1" applyFont="1" applyFill="1" applyBorder="1" applyAlignment="1">
      <alignment horizontal="center" vertical="center" wrapText="1"/>
    </xf>
    <xf numFmtId="0" fontId="61" fillId="3" borderId="46" xfId="17" applyFont="1" applyFill="1" applyBorder="1" applyAlignment="1">
      <alignment horizontal="left" vertical="center" wrapText="1"/>
    </xf>
    <xf numFmtId="0" fontId="7" fillId="3" borderId="33" xfId="17" applyFont="1" applyFill="1" applyBorder="1" applyAlignment="1">
      <alignment horizontal="center" vertical="center" wrapText="1"/>
    </xf>
    <xf numFmtId="176" fontId="61" fillId="14" borderId="65" xfId="17" applyNumberFormat="1" applyFont="1" applyFill="1" applyBorder="1" applyAlignment="1">
      <alignment horizontal="center" vertical="center" wrapText="1"/>
    </xf>
    <xf numFmtId="0" fontId="61" fillId="14" borderId="65" xfId="17" applyFont="1" applyFill="1" applyBorder="1" applyAlignment="1">
      <alignment horizontal="left" vertical="center" wrapText="1"/>
    </xf>
    <xf numFmtId="0" fontId="65" fillId="15" borderId="66" xfId="17" applyFont="1" applyFill="1" applyBorder="1" applyAlignment="1">
      <alignment horizontal="center" vertical="center" wrapText="1"/>
    </xf>
    <xf numFmtId="176" fontId="63" fillId="15" borderId="66" xfId="17" applyNumberFormat="1" applyFont="1" applyFill="1" applyBorder="1" applyAlignment="1">
      <alignment horizontal="center" vertical="center" wrapText="1"/>
    </xf>
    <xf numFmtId="181" fontId="65" fillId="11" borderId="66" xfId="0" applyNumberFormat="1" applyFont="1" applyFill="1" applyBorder="1" applyAlignment="1">
      <alignment horizontal="center" vertical="center"/>
    </xf>
    <xf numFmtId="0" fontId="65" fillId="15" borderId="67" xfId="17" applyFont="1" applyFill="1" applyBorder="1" applyAlignment="1">
      <alignment horizontal="center" vertical="center" wrapText="1"/>
    </xf>
    <xf numFmtId="182" fontId="67" fillId="15" borderId="68" xfId="17" applyNumberFormat="1" applyFont="1" applyFill="1" applyBorder="1" applyAlignment="1">
      <alignment horizontal="center" vertical="center" wrapText="1"/>
    </xf>
    <xf numFmtId="0" fontId="7" fillId="3" borderId="40" xfId="17" applyFont="1" applyFill="1" applyBorder="1" applyAlignment="1">
      <alignment horizontal="center" vertical="center" wrapText="1"/>
    </xf>
    <xf numFmtId="0" fontId="7" fillId="3" borderId="41" xfId="17" applyFont="1" applyFill="1" applyBorder="1" applyAlignment="1">
      <alignment horizontal="center" vertical="center" wrapText="1"/>
    </xf>
    <xf numFmtId="0" fontId="14" fillId="3" borderId="41" xfId="17" applyFont="1" applyFill="1" applyBorder="1" applyAlignment="1">
      <alignment horizontal="center" vertical="center" wrapText="1"/>
    </xf>
    <xf numFmtId="0" fontId="60" fillId="3" borderId="41" xfId="17" applyFont="1" applyFill="1" applyBorder="1" applyAlignment="1">
      <alignment horizontal="center" vertical="center" wrapText="1"/>
    </xf>
    <xf numFmtId="0" fontId="7" fillId="3" borderId="42" xfId="17" applyFont="1" applyFill="1" applyBorder="1" applyAlignment="1">
      <alignment horizontal="center" vertical="center" wrapText="1"/>
    </xf>
    <xf numFmtId="0" fontId="1" fillId="0" borderId="0" xfId="17" applyAlignment="1">
      <alignment horizontal="center" vertical="center"/>
    </xf>
    <xf numFmtId="0" fontId="6" fillId="0" borderId="0" xfId="2" applyAlignment="1">
      <alignment vertical="top" wrapText="1"/>
    </xf>
    <xf numFmtId="0" fontId="6" fillId="0" borderId="17" xfId="2" applyBorder="1" applyAlignment="1">
      <alignment vertical="top" wrapText="1"/>
    </xf>
    <xf numFmtId="0" fontId="6" fillId="16" borderId="17" xfId="2" applyFill="1" applyBorder="1" applyAlignment="1">
      <alignment vertical="top" wrapText="1"/>
    </xf>
    <xf numFmtId="0" fontId="23" fillId="0" borderId="0" xfId="2" applyFont="1" applyAlignment="1">
      <alignment vertical="top" wrapText="1"/>
    </xf>
    <xf numFmtId="0" fontId="6" fillId="2" borderId="17" xfId="2" applyFill="1" applyBorder="1" applyAlignment="1">
      <alignment vertical="top" wrapText="1"/>
    </xf>
    <xf numFmtId="0" fontId="6" fillId="2" borderId="70" xfId="2" applyFill="1" applyBorder="1" applyAlignment="1">
      <alignment vertical="top" wrapText="1"/>
    </xf>
    <xf numFmtId="0" fontId="6" fillId="2" borderId="71" xfId="2" applyFill="1" applyBorder="1" applyAlignment="1">
      <alignment vertical="top" wrapText="1"/>
    </xf>
    <xf numFmtId="0" fontId="1" fillId="2" borderId="72" xfId="2" applyFont="1" applyFill="1" applyBorder="1" applyAlignment="1">
      <alignment vertical="top" wrapText="1"/>
    </xf>
    <xf numFmtId="0" fontId="1" fillId="2" borderId="70" xfId="2" applyFont="1" applyFill="1" applyBorder="1" applyAlignment="1">
      <alignment vertical="top" wrapText="1"/>
    </xf>
    <xf numFmtId="0" fontId="1" fillId="2" borderId="69" xfId="2" applyFont="1" applyFill="1" applyBorder="1" applyAlignment="1">
      <alignment vertical="top" wrapText="1"/>
    </xf>
    <xf numFmtId="0" fontId="6" fillId="3" borderId="17" xfId="2" applyFill="1" applyBorder="1">
      <alignment vertical="center"/>
    </xf>
    <xf numFmtId="0" fontId="1" fillId="3" borderId="73" xfId="2" applyFont="1" applyFill="1" applyBorder="1" applyAlignment="1">
      <alignment vertical="top" wrapText="1"/>
    </xf>
    <xf numFmtId="0" fontId="6" fillId="17" borderId="17" xfId="2" applyFill="1" applyBorder="1">
      <alignment vertical="center"/>
    </xf>
    <xf numFmtId="0" fontId="0" fillId="0" borderId="75" xfId="0" applyBorder="1">
      <alignment vertical="center"/>
    </xf>
    <xf numFmtId="0" fontId="15" fillId="0" borderId="75" xfId="0" applyFont="1" applyBorder="1">
      <alignment vertical="center"/>
    </xf>
    <xf numFmtId="0" fontId="0" fillId="0" borderId="76" xfId="0" applyBorder="1">
      <alignment vertical="center"/>
    </xf>
    <xf numFmtId="0" fontId="0" fillId="0" borderId="56" xfId="0" applyBorder="1">
      <alignment vertical="center"/>
    </xf>
    <xf numFmtId="177" fontId="12" fillId="22" borderId="10" xfId="2" applyNumberFormat="1" applyFont="1" applyFill="1" applyBorder="1" applyAlignment="1">
      <alignment horizontal="center" vertical="center" shrinkToFit="1"/>
    </xf>
    <xf numFmtId="177" fontId="23" fillId="22" borderId="13" xfId="2" applyNumberFormat="1" applyFont="1" applyFill="1" applyBorder="1" applyAlignment="1">
      <alignment horizontal="center" vertical="center" shrinkToFit="1"/>
    </xf>
    <xf numFmtId="0" fontId="6" fillId="22" borderId="0" xfId="2" applyFill="1" applyBorder="1" applyAlignment="1">
      <alignment horizontal="center" vertical="center"/>
    </xf>
    <xf numFmtId="0" fontId="8" fillId="22" borderId="0" xfId="1" applyFill="1" applyBorder="1" applyAlignment="1" applyProtection="1">
      <alignment vertical="center" wrapText="1"/>
    </xf>
    <xf numFmtId="0" fontId="25" fillId="22" borderId="0" xfId="2" applyFont="1" applyFill="1" applyBorder="1" applyAlignment="1">
      <alignment vertical="center"/>
    </xf>
    <xf numFmtId="0" fontId="25" fillId="22" borderId="0" xfId="1" applyFont="1" applyFill="1" applyBorder="1" applyAlignment="1" applyProtection="1">
      <alignment vertical="top" wrapText="1"/>
    </xf>
    <xf numFmtId="0" fontId="25" fillId="22" borderId="0" xfId="2" applyFont="1" applyFill="1" applyBorder="1" applyAlignment="1">
      <alignment vertical="top" wrapText="1"/>
    </xf>
    <xf numFmtId="0" fontId="25" fillId="22" borderId="33" xfId="2" applyFont="1" applyFill="1" applyBorder="1" applyAlignment="1">
      <alignment vertical="top" wrapText="1"/>
    </xf>
    <xf numFmtId="0" fontId="8" fillId="22" borderId="0" xfId="1" applyFill="1" applyAlignment="1" applyProtection="1">
      <alignment vertical="center" wrapText="1"/>
    </xf>
    <xf numFmtId="0" fontId="6" fillId="22" borderId="0" xfId="2" applyFill="1">
      <alignment vertical="center"/>
    </xf>
    <xf numFmtId="0" fontId="0" fillId="22" borderId="0" xfId="0" applyFill="1">
      <alignment vertical="center"/>
    </xf>
    <xf numFmtId="177" fontId="10" fillId="6" borderId="110" xfId="2" applyNumberFormat="1" applyFont="1" applyFill="1" applyBorder="1" applyAlignment="1">
      <alignment horizontal="center" vertical="center" wrapText="1"/>
    </xf>
    <xf numFmtId="0" fontId="6" fillId="7" borderId="10" xfId="2" applyFill="1" applyBorder="1" applyAlignment="1">
      <alignment horizontal="center" vertical="center" wrapText="1"/>
    </xf>
    <xf numFmtId="0" fontId="6" fillId="0" borderId="111" xfId="2" applyBorder="1" applyAlignment="1">
      <alignment horizontal="center" vertical="center" wrapText="1"/>
    </xf>
    <xf numFmtId="0" fontId="6" fillId="7" borderId="111" xfId="2" applyFill="1" applyBorder="1" applyAlignment="1">
      <alignment horizontal="center" vertical="center" wrapText="1"/>
    </xf>
    <xf numFmtId="0" fontId="23" fillId="24" borderId="14" xfId="2" applyFont="1" applyFill="1" applyBorder="1" applyAlignment="1">
      <alignment horizontal="center" vertical="center"/>
    </xf>
    <xf numFmtId="0" fontId="1" fillId="6" borderId="0" xfId="2" applyFont="1" applyFill="1">
      <alignment vertical="center"/>
    </xf>
    <xf numFmtId="0" fontId="21" fillId="0" borderId="48" xfId="1" applyFont="1" applyFill="1" applyBorder="1" applyAlignment="1" applyProtection="1">
      <alignment vertical="top" wrapText="1"/>
    </xf>
    <xf numFmtId="0" fontId="72" fillId="22" borderId="0" xfId="0" applyFont="1" applyFill="1" applyAlignment="1">
      <alignment vertical="top" wrapText="1"/>
    </xf>
    <xf numFmtId="0" fontId="8" fillId="22" borderId="0" xfId="1" applyFill="1" applyAlignment="1" applyProtection="1">
      <alignment vertical="center"/>
    </xf>
    <xf numFmtId="3" fontId="0" fillId="28" borderId="0" xfId="0" applyNumberFormat="1" applyFill="1">
      <alignment vertical="center"/>
    </xf>
    <xf numFmtId="0" fontId="0" fillId="26" borderId="0" xfId="0" applyFill="1">
      <alignment vertical="center"/>
    </xf>
    <xf numFmtId="0" fontId="0" fillId="0" borderId="75" xfId="0" applyBorder="1" applyAlignment="1">
      <alignment vertical="top"/>
    </xf>
    <xf numFmtId="0" fontId="0" fillId="0" borderId="0" xfId="0" applyAlignment="1">
      <alignment vertical="top"/>
    </xf>
    <xf numFmtId="0" fontId="77" fillId="22" borderId="0" xfId="0" applyFont="1" applyFill="1">
      <alignment vertical="center"/>
    </xf>
    <xf numFmtId="0" fontId="76" fillId="22" borderId="0" xfId="0" applyFont="1" applyFill="1">
      <alignment vertical="center"/>
    </xf>
    <xf numFmtId="0" fontId="1" fillId="16" borderId="72" xfId="2" applyFont="1" applyFill="1" applyBorder="1" applyAlignment="1">
      <alignment vertical="top" wrapText="1"/>
    </xf>
    <xf numFmtId="0" fontId="80" fillId="0" borderId="0" xfId="0" applyFont="1" applyAlignment="1">
      <alignment horizontal="justify" vertical="center"/>
    </xf>
    <xf numFmtId="0" fontId="83" fillId="0" borderId="64" xfId="0" applyFont="1" applyBorder="1" applyAlignment="1">
      <alignment horizontal="justify" vertical="center" wrapText="1"/>
    </xf>
    <xf numFmtId="0" fontId="83" fillId="0" borderId="42" xfId="0" applyFont="1" applyBorder="1" applyAlignment="1">
      <alignment horizontal="justify" vertical="center" wrapText="1"/>
    </xf>
    <xf numFmtId="0" fontId="80" fillId="0" borderId="117" xfId="0" applyFont="1" applyBorder="1" applyAlignment="1">
      <alignment horizontal="center" vertical="center" wrapText="1"/>
    </xf>
    <xf numFmtId="0" fontId="80" fillId="0" borderId="42" xfId="0" applyFont="1" applyBorder="1" applyAlignment="1">
      <alignment horizontal="center" vertical="center" wrapText="1"/>
    </xf>
    <xf numFmtId="0" fontId="80" fillId="30" borderId="42" xfId="0" applyFont="1" applyFill="1" applyBorder="1" applyAlignment="1">
      <alignment horizontal="justify" vertical="center" wrapText="1"/>
    </xf>
    <xf numFmtId="0" fontId="80" fillId="0" borderId="42" xfId="0" applyFont="1" applyBorder="1" applyAlignment="1">
      <alignment horizontal="justify" vertical="center" wrapText="1"/>
    </xf>
    <xf numFmtId="0" fontId="7" fillId="31" borderId="63" xfId="17" applyFont="1" applyFill="1" applyBorder="1" applyAlignment="1">
      <alignment horizontal="center" vertical="center" wrapText="1"/>
    </xf>
    <xf numFmtId="0" fontId="8" fillId="22" borderId="0" xfId="1" applyFill="1" applyBorder="1" applyAlignment="1" applyProtection="1">
      <alignment horizontal="left" vertical="center"/>
    </xf>
    <xf numFmtId="0" fontId="0" fillId="0" borderId="0" xfId="0" applyAlignment="1">
      <alignment horizontal="left" vertical="center"/>
    </xf>
    <xf numFmtId="0" fontId="85" fillId="0" borderId="0" xfId="0" applyFont="1" applyAlignment="1">
      <alignment horizontal="left" vertical="center"/>
    </xf>
    <xf numFmtId="0" fontId="86" fillId="0" borderId="0" xfId="0" applyFont="1" applyAlignment="1">
      <alignment horizontal="center" vertical="center" wrapText="1"/>
    </xf>
    <xf numFmtId="0" fontId="86" fillId="0" borderId="0" xfId="0" applyFont="1" applyAlignment="1">
      <alignment horizontal="left" vertical="center" wrapText="1"/>
    </xf>
    <xf numFmtId="0" fontId="80" fillId="26" borderId="117" xfId="0" applyFont="1" applyFill="1" applyBorder="1" applyAlignment="1">
      <alignment horizontal="center" vertical="center" wrapText="1"/>
    </xf>
    <xf numFmtId="0" fontId="80" fillId="26" borderId="42" xfId="0" applyFont="1" applyFill="1" applyBorder="1" applyAlignment="1">
      <alignment horizontal="center" vertical="center" wrapText="1"/>
    </xf>
    <xf numFmtId="0" fontId="80" fillId="26" borderId="42" xfId="0" applyFont="1" applyFill="1" applyBorder="1" applyAlignment="1">
      <alignment horizontal="justify" vertical="center" wrapText="1"/>
    </xf>
    <xf numFmtId="0" fontId="75" fillId="22" borderId="0" xfId="0" applyFont="1" applyFill="1" applyAlignment="1">
      <alignment horizontal="center" vertical="center"/>
    </xf>
    <xf numFmtId="0" fontId="80" fillId="22" borderId="117" xfId="0" applyFont="1" applyFill="1" applyBorder="1" applyAlignment="1">
      <alignment horizontal="center" vertical="center" wrapText="1"/>
    </xf>
    <xf numFmtId="0" fontId="80" fillId="22" borderId="42" xfId="0" applyFont="1" applyFill="1" applyBorder="1" applyAlignment="1">
      <alignment horizontal="center" vertical="center" wrapText="1"/>
    </xf>
    <xf numFmtId="0" fontId="80" fillId="22" borderId="42" xfId="0" applyFont="1" applyFill="1" applyBorder="1" applyAlignment="1">
      <alignment horizontal="justify" vertical="center" wrapText="1"/>
    </xf>
    <xf numFmtId="0" fontId="72" fillId="26" borderId="0" xfId="0" applyFont="1" applyFill="1" applyAlignment="1">
      <alignment vertical="top" wrapText="1"/>
    </xf>
    <xf numFmtId="0" fontId="8" fillId="0" borderId="140" xfId="1" applyFill="1" applyBorder="1" applyAlignment="1" applyProtection="1">
      <alignment vertical="center" wrapText="1"/>
    </xf>
    <xf numFmtId="0" fontId="99" fillId="0" borderId="64" xfId="0" applyFont="1" applyBorder="1" applyAlignment="1">
      <alignment horizontal="justify" vertical="center" wrapText="1"/>
    </xf>
    <xf numFmtId="0" fontId="99" fillId="0" borderId="42" xfId="0" applyFont="1" applyBorder="1" applyAlignment="1">
      <alignment horizontal="justify" vertical="center" wrapText="1"/>
    </xf>
    <xf numFmtId="0" fontId="99" fillId="30" borderId="42" xfId="0" applyFont="1" applyFill="1" applyBorder="1" applyAlignment="1">
      <alignment horizontal="justify" vertical="center" wrapText="1"/>
    </xf>
    <xf numFmtId="0" fontId="79" fillId="32" borderId="0" xfId="17" applyFont="1" applyFill="1">
      <alignment vertical="center"/>
    </xf>
    <xf numFmtId="0" fontId="104" fillId="0" borderId="0" xfId="17" applyFont="1">
      <alignment vertical="center"/>
    </xf>
    <xf numFmtId="0" fontId="103" fillId="0" borderId="0" xfId="2" applyFont="1">
      <alignment vertical="center"/>
    </xf>
    <xf numFmtId="0" fontId="105" fillId="23" borderId="144" xfId="0" applyFont="1" applyFill="1" applyBorder="1" applyAlignment="1">
      <alignment horizontal="center" vertical="center" wrapText="1"/>
    </xf>
    <xf numFmtId="0" fontId="105" fillId="0" borderId="144" xfId="0" applyFont="1" applyBorder="1" applyAlignment="1">
      <alignment horizontal="center" vertical="center" wrapText="1"/>
    </xf>
    <xf numFmtId="0" fontId="0" fillId="27" borderId="0" xfId="0" applyFill="1">
      <alignment vertical="center"/>
    </xf>
    <xf numFmtId="0" fontId="80" fillId="22" borderId="0" xfId="0" applyFont="1" applyFill="1" applyAlignment="1">
      <alignment horizontal="justify" vertical="center"/>
    </xf>
    <xf numFmtId="0" fontId="6" fillId="22" borderId="0" xfId="2" applyFont="1" applyFill="1">
      <alignment vertical="center"/>
    </xf>
    <xf numFmtId="14" fontId="6" fillId="0" borderId="0" xfId="2" applyNumberFormat="1" applyFont="1" applyAlignment="1">
      <alignment vertical="center"/>
    </xf>
    <xf numFmtId="0" fontId="26" fillId="0" borderId="0" xfId="19" applyFont="1">
      <alignment vertical="center"/>
    </xf>
    <xf numFmtId="0" fontId="6" fillId="0" borderId="0" xfId="2">
      <alignment vertical="center"/>
    </xf>
    <xf numFmtId="0" fontId="0" fillId="0" borderId="0" xfId="0">
      <alignment vertical="center"/>
    </xf>
    <xf numFmtId="0" fontId="6" fillId="0" borderId="0" xfId="2" applyFill="1" applyBorder="1" applyAlignment="1">
      <alignment horizontal="center" vertical="center"/>
    </xf>
    <xf numFmtId="0" fontId="18" fillId="2" borderId="49" xfId="2" applyFont="1" applyFill="1" applyBorder="1" applyAlignment="1">
      <alignment horizontal="center" vertical="center" wrapText="1"/>
    </xf>
    <xf numFmtId="0" fontId="1" fillId="0" borderId="13" xfId="0" applyFont="1" applyBorder="1" applyAlignment="1">
      <alignment horizontal="center" vertical="center" wrapText="1"/>
    </xf>
    <xf numFmtId="0" fontId="0" fillId="0" borderId="13" xfId="0" applyBorder="1" applyAlignment="1">
      <alignment horizontal="center" vertical="center" wrapText="1"/>
    </xf>
    <xf numFmtId="0" fontId="32" fillId="0" borderId="13" xfId="0" applyFont="1" applyBorder="1" applyAlignment="1">
      <alignment horizontal="center" vertical="center" wrapText="1"/>
    </xf>
    <xf numFmtId="0" fontId="21" fillId="0" borderId="146" xfId="1" applyFont="1" applyFill="1" applyBorder="1" applyAlignment="1" applyProtection="1">
      <alignment vertical="top" wrapText="1"/>
    </xf>
    <xf numFmtId="0" fontId="96" fillId="26" borderId="0" xfId="0" applyFont="1" applyFill="1" applyAlignment="1">
      <alignment vertical="top" wrapText="1"/>
    </xf>
    <xf numFmtId="0" fontId="73" fillId="27" borderId="0" xfId="0" applyFont="1" applyFill="1" applyAlignment="1">
      <alignment vertical="top" wrapText="1"/>
    </xf>
    <xf numFmtId="0" fontId="97" fillId="27" borderId="0" xfId="0" applyFont="1" applyFill="1" applyAlignment="1">
      <alignment vertical="top" wrapText="1"/>
    </xf>
    <xf numFmtId="0" fontId="74" fillId="27" borderId="0" xfId="0" applyFont="1" applyFill="1" applyAlignment="1">
      <alignment vertical="top" wrapText="1"/>
    </xf>
    <xf numFmtId="0" fontId="98" fillId="27" borderId="0" xfId="0" applyFont="1" applyFill="1" applyAlignment="1">
      <alignment horizontal="center" vertical="center" wrapText="1"/>
    </xf>
    <xf numFmtId="0" fontId="98" fillId="27" borderId="0" xfId="0" applyFont="1" applyFill="1" applyAlignment="1">
      <alignment horizontal="center" vertical="top" wrapText="1"/>
    </xf>
    <xf numFmtId="0" fontId="100" fillId="27" borderId="0" xfId="0" applyFont="1" applyFill="1" applyAlignment="1">
      <alignment horizontal="center" vertical="top" wrapText="1"/>
    </xf>
    <xf numFmtId="0" fontId="98" fillId="27" borderId="0" xfId="0" applyFont="1" applyFill="1" applyAlignment="1">
      <alignment vertical="top" wrapText="1"/>
    </xf>
    <xf numFmtId="0" fontId="96" fillId="22" borderId="0" xfId="0" applyFont="1" applyFill="1" applyAlignment="1">
      <alignment vertical="top" wrapText="1"/>
    </xf>
    <xf numFmtId="0" fontId="0" fillId="22" borderId="0" xfId="0" applyFill="1" applyAlignment="1">
      <alignment horizontal="left" vertical="top" wrapText="1" indent="1"/>
    </xf>
    <xf numFmtId="0" fontId="28" fillId="28" borderId="0" xfId="0" applyFont="1" applyFill="1" applyAlignment="1">
      <alignment vertical="center"/>
    </xf>
    <xf numFmtId="14" fontId="29" fillId="24" borderId="3" xfId="2" applyNumberFormat="1" applyFont="1" applyFill="1" applyBorder="1" applyAlignment="1">
      <alignment horizontal="center" vertical="center" shrinkToFit="1"/>
    </xf>
    <xf numFmtId="14" fontId="30" fillId="24" borderId="4" xfId="2" applyNumberFormat="1" applyFont="1" applyFill="1" applyBorder="1" applyAlignment="1">
      <alignment horizontal="center" vertical="center" shrinkToFit="1"/>
    </xf>
    <xf numFmtId="0" fontId="28" fillId="24" borderId="44" xfId="0" applyFont="1" applyFill="1" applyBorder="1" applyAlignment="1">
      <alignment horizontal="center" vertical="center" wrapText="1"/>
    </xf>
    <xf numFmtId="0" fontId="113" fillId="24" borderId="36" xfId="2" applyFont="1" applyFill="1" applyBorder="1" applyAlignment="1">
      <alignment horizontal="center" vertical="center" wrapText="1"/>
    </xf>
    <xf numFmtId="0" fontId="118" fillId="3" borderId="30" xfId="2" applyFont="1" applyFill="1" applyBorder="1" applyAlignment="1">
      <alignment horizontal="center" vertical="center"/>
    </xf>
    <xf numFmtId="14" fontId="118" fillId="3" borderId="31" xfId="2" applyNumberFormat="1" applyFont="1" applyFill="1" applyBorder="1" applyAlignment="1">
      <alignment horizontal="center" vertical="center"/>
    </xf>
    <xf numFmtId="0" fontId="118" fillId="3" borderId="47" xfId="2" applyFont="1" applyFill="1" applyBorder="1" applyAlignment="1">
      <alignment horizontal="center" vertical="center"/>
    </xf>
    <xf numFmtId="14" fontId="118" fillId="3" borderId="46" xfId="2" applyNumberFormat="1" applyFont="1" applyFill="1" applyBorder="1" applyAlignment="1">
      <alignment horizontal="center" vertical="center"/>
    </xf>
    <xf numFmtId="0" fontId="118" fillId="3" borderId="12" xfId="2" applyFont="1" applyFill="1" applyBorder="1" applyAlignment="1">
      <alignment horizontal="center" vertical="center" wrapText="1"/>
    </xf>
    <xf numFmtId="14" fontId="118" fillId="3" borderId="2" xfId="2" applyNumberFormat="1" applyFont="1" applyFill="1" applyBorder="1" applyAlignment="1">
      <alignment horizontal="center" vertical="center"/>
    </xf>
    <xf numFmtId="0" fontId="118" fillId="3" borderId="45" xfId="2" applyFont="1" applyFill="1" applyBorder="1" applyAlignment="1">
      <alignment horizontal="center" vertical="center"/>
    </xf>
    <xf numFmtId="14" fontId="118" fillId="3" borderId="3" xfId="2" applyNumberFormat="1" applyFont="1" applyFill="1" applyBorder="1" applyAlignment="1">
      <alignment horizontal="center" vertical="center"/>
    </xf>
    <xf numFmtId="0" fontId="118" fillId="3" borderId="12" xfId="2" applyFont="1" applyFill="1" applyBorder="1" applyAlignment="1">
      <alignment horizontal="center" vertical="center"/>
    </xf>
    <xf numFmtId="0" fontId="118" fillId="22" borderId="0" xfId="2" applyFont="1" applyFill="1" applyBorder="1" applyAlignment="1">
      <alignment horizontal="center" vertical="center"/>
    </xf>
    <xf numFmtId="14" fontId="118" fillId="22" borderId="0" xfId="2" applyNumberFormat="1" applyFont="1" applyFill="1" applyBorder="1" applyAlignment="1">
      <alignment horizontal="center" vertical="center"/>
    </xf>
    <xf numFmtId="0" fontId="23" fillId="22" borderId="0" xfId="2" applyFont="1" applyFill="1" applyBorder="1" applyAlignment="1">
      <alignment horizontal="center" vertical="center"/>
    </xf>
    <xf numFmtId="0" fontId="119" fillId="0" borderId="0" xfId="2" applyFont="1" applyFill="1" applyBorder="1" applyAlignment="1">
      <alignment horizontal="center" vertical="center"/>
    </xf>
    <xf numFmtId="14" fontId="118" fillId="0" borderId="0" xfId="2" applyNumberFormat="1" applyFont="1" applyFill="1" applyBorder="1" applyAlignment="1">
      <alignment horizontal="center" vertical="center"/>
    </xf>
    <xf numFmtId="0" fontId="110" fillId="26" borderId="120" xfId="0" applyFont="1" applyFill="1" applyBorder="1" applyAlignment="1">
      <alignment horizontal="left" vertical="center"/>
    </xf>
    <xf numFmtId="0" fontId="110" fillId="26" borderId="121" xfId="0" applyFont="1" applyFill="1" applyBorder="1" applyAlignment="1">
      <alignment horizontal="left" vertical="center"/>
    </xf>
    <xf numFmtId="0" fontId="123" fillId="26" borderId="119" xfId="0" applyFont="1" applyFill="1" applyBorder="1" applyAlignment="1">
      <alignment horizontal="left" vertical="center"/>
    </xf>
    <xf numFmtId="0" fontId="0" fillId="0" borderId="17" xfId="0" applyBorder="1" applyAlignment="1">
      <alignment vertical="top" wrapText="1"/>
    </xf>
    <xf numFmtId="0" fontId="23" fillId="22" borderId="14" xfId="2" applyFont="1" applyFill="1" applyBorder="1" applyAlignment="1">
      <alignment horizontal="center" vertical="center"/>
    </xf>
    <xf numFmtId="0" fontId="24" fillId="22" borderId="43" xfId="2" applyFont="1" applyFill="1" applyBorder="1" applyAlignment="1">
      <alignment horizontal="center" vertical="center" wrapText="1"/>
    </xf>
    <xf numFmtId="0" fontId="23" fillId="24" borderId="5" xfId="2" applyFont="1" applyFill="1" applyBorder="1" applyAlignment="1">
      <alignment horizontal="center" vertical="center" wrapText="1"/>
    </xf>
    <xf numFmtId="177" fontId="10" fillId="22" borderId="109" xfId="2" applyNumberFormat="1" applyFont="1" applyFill="1" applyBorder="1" applyAlignment="1">
      <alignment horizontal="center" vertical="center" wrapText="1"/>
    </xf>
    <xf numFmtId="14" fontId="26" fillId="6" borderId="0" xfId="2" applyNumberFormat="1" applyFont="1" applyFill="1" applyAlignment="1">
      <alignment horizontal="left" vertical="center"/>
    </xf>
    <xf numFmtId="14" fontId="26" fillId="6" borderId="0" xfId="2" applyNumberFormat="1" applyFont="1" applyFill="1" applyBorder="1" applyAlignment="1">
      <alignment horizontal="left" vertical="center"/>
    </xf>
    <xf numFmtId="0" fontId="26" fillId="0" borderId="0" xfId="2" applyFont="1" applyAlignment="1">
      <alignment horizontal="left" vertical="center"/>
    </xf>
    <xf numFmtId="177" fontId="10" fillId="22" borderId="110" xfId="2" applyNumberFormat="1" applyFont="1" applyFill="1" applyBorder="1" applyAlignment="1">
      <alignment horizontal="center" vertical="center" wrapText="1"/>
    </xf>
    <xf numFmtId="0" fontId="24" fillId="22" borderId="10" xfId="2" applyFont="1" applyFill="1" applyBorder="1" applyAlignment="1">
      <alignment horizontal="center" vertical="center" wrapText="1"/>
    </xf>
    <xf numFmtId="0" fontId="6" fillId="0" borderId="10" xfId="2" applyBorder="1">
      <alignment vertical="center"/>
    </xf>
    <xf numFmtId="180" fontId="51" fillId="13" borderId="153" xfId="17" applyNumberFormat="1" applyFont="1" applyFill="1" applyBorder="1" applyAlignment="1">
      <alignment horizontal="center" vertical="center"/>
    </xf>
    <xf numFmtId="0" fontId="8" fillId="0" borderId="0" xfId="1" applyAlignment="1" applyProtection="1">
      <alignment vertical="center" wrapText="1"/>
    </xf>
    <xf numFmtId="0" fontId="8" fillId="0" borderId="145" xfId="1" applyFill="1" applyBorder="1" applyAlignment="1" applyProtection="1">
      <alignment vertical="center" wrapText="1"/>
    </xf>
    <xf numFmtId="0" fontId="125" fillId="22" borderId="0" xfId="0" applyFont="1" applyFill="1" applyAlignment="1">
      <alignment vertical="center" wrapText="1"/>
    </xf>
    <xf numFmtId="0" fontId="133" fillId="35" borderId="147" xfId="2" applyFont="1" applyFill="1" applyBorder="1" applyAlignment="1">
      <alignment horizontal="center" vertical="center" wrapText="1"/>
    </xf>
    <xf numFmtId="0" fontId="127" fillId="35" borderId="148" xfId="2" applyFont="1" applyFill="1" applyBorder="1" applyAlignment="1">
      <alignment horizontal="center" vertical="center"/>
    </xf>
    <xf numFmtId="0" fontId="127" fillId="35" borderId="149" xfId="2" applyFont="1" applyFill="1" applyBorder="1" applyAlignment="1">
      <alignment horizontal="center" vertical="center"/>
    </xf>
    <xf numFmtId="0" fontId="0" fillId="38" borderId="0" xfId="0" applyFill="1">
      <alignment vertical="center"/>
    </xf>
    <xf numFmtId="0" fontId="137" fillId="38" borderId="0" xfId="0" applyFont="1" applyFill="1">
      <alignment vertical="center"/>
    </xf>
    <xf numFmtId="0" fontId="138" fillId="38" borderId="0" xfId="0" applyFont="1" applyFill="1">
      <alignment vertical="center"/>
    </xf>
    <xf numFmtId="0" fontId="139" fillId="38" borderId="0" xfId="0" applyFont="1" applyFill="1">
      <alignment vertical="center"/>
    </xf>
    <xf numFmtId="0" fontId="140" fillId="38" borderId="0" xfId="0" applyFont="1" applyFill="1">
      <alignment vertical="center"/>
    </xf>
    <xf numFmtId="0" fontId="78" fillId="38" borderId="0" xfId="0" applyFont="1" applyFill="1">
      <alignment vertical="center"/>
    </xf>
    <xf numFmtId="0" fontId="23" fillId="36" borderId="7" xfId="2" applyFont="1" applyFill="1" applyBorder="1" applyAlignment="1">
      <alignment horizontal="center" vertical="center" wrapText="1"/>
    </xf>
    <xf numFmtId="0" fontId="23" fillId="36" borderId="5" xfId="2" applyFont="1" applyFill="1" applyBorder="1" applyAlignment="1">
      <alignment horizontal="center" vertical="center" wrapText="1"/>
    </xf>
    <xf numFmtId="184" fontId="144" fillId="27" borderId="0" xfId="0" applyNumberFormat="1" applyFont="1" applyFill="1" applyAlignment="1">
      <alignment vertical="center" wrapText="1"/>
    </xf>
    <xf numFmtId="0" fontId="132" fillId="26" borderId="0" xfId="0" applyFont="1" applyFill="1">
      <alignment vertical="center"/>
    </xf>
    <xf numFmtId="180" fontId="51" fillId="13" borderId="159" xfId="17" applyNumberFormat="1" applyFont="1" applyFill="1" applyBorder="1" applyAlignment="1">
      <alignment horizontal="center" vertical="center"/>
    </xf>
    <xf numFmtId="184" fontId="135" fillId="27" borderId="0" xfId="0" applyNumberFormat="1" applyFont="1" applyFill="1" applyAlignment="1">
      <alignment vertical="center" wrapText="1"/>
    </xf>
    <xf numFmtId="177" fontId="144" fillId="27" borderId="0" xfId="0" applyNumberFormat="1" applyFont="1" applyFill="1" applyBorder="1" applyAlignment="1">
      <alignment horizontal="right" vertical="center" wrapText="1"/>
    </xf>
    <xf numFmtId="0" fontId="145" fillId="27" borderId="0" xfId="0" applyFont="1" applyFill="1" applyAlignment="1">
      <alignment vertical="center" wrapText="1"/>
    </xf>
    <xf numFmtId="184" fontId="145" fillId="27" borderId="0" xfId="0" applyNumberFormat="1" applyFont="1" applyFill="1" applyAlignment="1">
      <alignment horizontal="center" vertical="center" wrapText="1"/>
    </xf>
    <xf numFmtId="0" fontId="6" fillId="0" borderId="74" xfId="0" applyFont="1" applyBorder="1">
      <alignment vertical="center"/>
    </xf>
    <xf numFmtId="0" fontId="6" fillId="0" borderId="51" xfId="0" applyFont="1" applyBorder="1">
      <alignment vertical="center"/>
    </xf>
    <xf numFmtId="0" fontId="6" fillId="0" borderId="75" xfId="0" applyFont="1" applyBorder="1">
      <alignment vertical="center"/>
    </xf>
    <xf numFmtId="0" fontId="6" fillId="0" borderId="0" xfId="0" applyFont="1">
      <alignment vertical="center"/>
    </xf>
    <xf numFmtId="0" fontId="115" fillId="0" borderId="75" xfId="0" applyFont="1" applyBorder="1">
      <alignment vertical="center"/>
    </xf>
    <xf numFmtId="0" fontId="115" fillId="0" borderId="0" xfId="0" applyFont="1">
      <alignment vertical="center"/>
    </xf>
    <xf numFmtId="0" fontId="115" fillId="6" borderId="75" xfId="0" applyFont="1" applyFill="1" applyBorder="1">
      <alignment vertical="center"/>
    </xf>
    <xf numFmtId="0" fontId="115" fillId="6" borderId="0" xfId="0" applyFont="1" applyFill="1">
      <alignment vertical="center"/>
    </xf>
    <xf numFmtId="0" fontId="13" fillId="6" borderId="162" xfId="2" applyFont="1" applyFill="1" applyBorder="1" applyAlignment="1">
      <alignment horizontal="center" vertical="center" wrapText="1"/>
    </xf>
    <xf numFmtId="180" fontId="51" fillId="13" borderId="167" xfId="17" applyNumberFormat="1" applyFont="1" applyFill="1" applyBorder="1" applyAlignment="1">
      <alignment horizontal="center" vertical="center"/>
    </xf>
    <xf numFmtId="0" fontId="6" fillId="6" borderId="175" xfId="2" applyFill="1" applyBorder="1">
      <alignment vertical="center"/>
    </xf>
    <xf numFmtId="0" fontId="6" fillId="0" borderId="175" xfId="2" applyBorder="1">
      <alignment vertical="center"/>
    </xf>
    <xf numFmtId="3" fontId="153" fillId="22" borderId="0" xfId="0" applyNumberFormat="1" applyFont="1" applyFill="1" applyAlignment="1">
      <alignment vertical="center" wrapText="1"/>
    </xf>
    <xf numFmtId="0" fontId="120" fillId="22" borderId="172" xfId="17" applyFont="1" applyFill="1" applyBorder="1" applyAlignment="1">
      <alignment horizontal="center" vertical="center" wrapText="1"/>
    </xf>
    <xf numFmtId="14" fontId="120" fillId="22" borderId="174" xfId="17" applyNumberFormat="1" applyFont="1" applyFill="1" applyBorder="1" applyAlignment="1">
      <alignment horizontal="center" vertical="center"/>
    </xf>
    <xf numFmtId="185" fontId="153" fillId="22" borderId="0" xfId="0" applyNumberFormat="1" applyFont="1" applyFill="1" applyAlignment="1">
      <alignment horizontal="right" vertical="center" wrapText="1"/>
    </xf>
    <xf numFmtId="14" fontId="118" fillId="3" borderId="2" xfId="2" applyNumberFormat="1" applyFont="1" applyFill="1" applyBorder="1" applyAlignment="1">
      <alignment horizontal="center" vertical="center" wrapText="1"/>
    </xf>
    <xf numFmtId="0" fontId="10" fillId="0" borderId="63" xfId="2" applyFont="1" applyBorder="1" applyAlignment="1">
      <alignment vertical="center"/>
    </xf>
    <xf numFmtId="0" fontId="6" fillId="0" borderId="0" xfId="2" applyAlignment="1">
      <alignment horizontal="left" vertical="top"/>
    </xf>
    <xf numFmtId="0" fontId="6" fillId="39" borderId="188" xfId="2" applyFill="1" applyBorder="1" applyAlignment="1">
      <alignment horizontal="left" vertical="top"/>
    </xf>
    <xf numFmtId="0" fontId="8" fillId="39" borderId="187" xfId="1" applyFill="1" applyBorder="1" applyAlignment="1" applyProtection="1">
      <alignment horizontal="left" vertical="top"/>
    </xf>
    <xf numFmtId="14" fontId="19" fillId="3" borderId="109" xfId="2" applyNumberFormat="1" applyFont="1" applyFill="1" applyBorder="1" applyAlignment="1">
      <alignment horizontal="center" vertical="center" shrinkToFit="1"/>
    </xf>
    <xf numFmtId="14" fontId="27" fillId="3" borderId="109" xfId="1" applyNumberFormat="1" applyFont="1" applyFill="1" applyBorder="1" applyAlignment="1" applyProtection="1">
      <alignment horizontal="center" vertical="center" wrapText="1" shrinkToFit="1"/>
    </xf>
    <xf numFmtId="0" fontId="8" fillId="0" borderId="117" xfId="1" applyFill="1" applyBorder="1" applyAlignment="1" applyProtection="1">
      <alignment vertical="center" wrapText="1"/>
    </xf>
    <xf numFmtId="0" fontId="21" fillId="24" borderId="3" xfId="2" applyFont="1" applyFill="1" applyBorder="1" applyAlignment="1">
      <alignment vertical="center"/>
    </xf>
    <xf numFmtId="177" fontId="40" fillId="22" borderId="13" xfId="2" applyNumberFormat="1" applyFont="1" applyFill="1" applyBorder="1" applyAlignment="1">
      <alignment horizontal="center" vertical="center" shrinkToFit="1"/>
    </xf>
    <xf numFmtId="0" fontId="104" fillId="0" borderId="0" xfId="17" applyFont="1" applyAlignment="1">
      <alignment horizontal="left" vertical="center"/>
    </xf>
    <xf numFmtId="0" fontId="8" fillId="0" borderId="177" xfId="1" applyFill="1" applyBorder="1" applyAlignment="1" applyProtection="1">
      <alignment vertical="center"/>
    </xf>
    <xf numFmtId="0" fontId="106" fillId="27" borderId="0" xfId="0" applyFont="1" applyFill="1" applyAlignment="1">
      <alignment horizontal="left" vertical="top" wrapText="1"/>
    </xf>
    <xf numFmtId="0" fontId="72" fillId="27" borderId="0" xfId="0" applyFont="1" applyFill="1" applyAlignment="1">
      <alignment vertical="top" wrapText="1"/>
    </xf>
    <xf numFmtId="0" fontId="74" fillId="27" borderId="0" xfId="0" applyFont="1" applyFill="1" applyAlignment="1">
      <alignment horizontal="left" vertical="top" wrapText="1"/>
    </xf>
    <xf numFmtId="3" fontId="73" fillId="27" borderId="0" xfId="0" applyNumberFormat="1" applyFont="1" applyFill="1" applyAlignment="1">
      <alignment vertical="top" wrapText="1"/>
    </xf>
    <xf numFmtId="0" fontId="13" fillId="0" borderId="0" xfId="2" applyFont="1" applyFill="1" applyBorder="1" applyAlignment="1">
      <alignment vertical="center"/>
    </xf>
    <xf numFmtId="0" fontId="13" fillId="0" borderId="0" xfId="2" applyFont="1" applyFill="1" applyAlignment="1">
      <alignment vertical="center" wrapText="1"/>
    </xf>
    <xf numFmtId="0" fontId="21" fillId="3" borderId="12" xfId="1" applyFont="1" applyFill="1" applyBorder="1" applyAlignment="1" applyProtection="1">
      <alignment horizontal="center" vertical="center" wrapText="1"/>
    </xf>
    <xf numFmtId="0" fontId="6" fillId="0" borderId="0" xfId="2" applyFont="1" applyFill="1" applyBorder="1" applyAlignment="1">
      <alignment horizontal="center" vertical="center"/>
    </xf>
    <xf numFmtId="185" fontId="157" fillId="22" borderId="0" xfId="0" applyNumberFormat="1" applyFont="1" applyFill="1" applyAlignment="1">
      <alignment horizontal="right" vertical="center"/>
    </xf>
    <xf numFmtId="0" fontId="153" fillId="0" borderId="0" xfId="0" applyFont="1" applyAlignment="1">
      <alignment vertical="center" wrapText="1"/>
    </xf>
    <xf numFmtId="185" fontId="157" fillId="0" borderId="0" xfId="0" applyNumberFormat="1" applyFont="1" applyAlignment="1">
      <alignment horizontal="right" vertical="center"/>
    </xf>
    <xf numFmtId="184" fontId="145" fillId="27" borderId="0" xfId="0" applyNumberFormat="1" applyFont="1" applyFill="1" applyBorder="1" applyAlignment="1">
      <alignment horizontal="center" vertical="center" wrapText="1"/>
    </xf>
    <xf numFmtId="184" fontId="145" fillId="27" borderId="0" xfId="0" applyNumberFormat="1" applyFont="1" applyFill="1" applyAlignment="1">
      <alignment vertical="center" wrapText="1"/>
    </xf>
    <xf numFmtId="0" fontId="144" fillId="27" borderId="0" xfId="0" applyFont="1" applyFill="1" applyAlignment="1">
      <alignment horizontal="left" vertical="center" wrapText="1"/>
    </xf>
    <xf numFmtId="177" fontId="144" fillId="27" borderId="0" xfId="0" applyNumberFormat="1" applyFont="1" applyFill="1" applyAlignment="1">
      <alignment horizontal="right" vertical="center" wrapText="1"/>
    </xf>
    <xf numFmtId="0" fontId="165" fillId="22" borderId="0" xfId="0" applyFont="1" applyFill="1">
      <alignment vertical="center"/>
    </xf>
    <xf numFmtId="0" fontId="165" fillId="22" borderId="0" xfId="0" applyFont="1" applyFill="1" applyBorder="1">
      <alignment vertical="center"/>
    </xf>
    <xf numFmtId="0" fontId="33" fillId="0" borderId="34" xfId="1" applyFont="1" applyBorder="1" applyAlignment="1" applyProtection="1">
      <alignment horizontal="left" vertical="top" wrapText="1"/>
    </xf>
    <xf numFmtId="0" fontId="33" fillId="0" borderId="192" xfId="1" applyFont="1" applyBorder="1" applyAlignment="1" applyProtection="1">
      <alignment horizontal="left" vertical="top" wrapText="1"/>
    </xf>
    <xf numFmtId="0" fontId="105" fillId="0" borderId="176" xfId="0" applyFont="1" applyBorder="1" applyAlignment="1">
      <alignment horizontal="center" vertical="center" wrapText="1"/>
    </xf>
    <xf numFmtId="0" fontId="166" fillId="2" borderId="70" xfId="2" applyFont="1" applyFill="1" applyBorder="1" applyAlignment="1">
      <alignment vertical="top" wrapText="1"/>
    </xf>
    <xf numFmtId="0" fontId="118" fillId="24" borderId="47" xfId="2" applyFont="1" applyFill="1" applyBorder="1" applyAlignment="1">
      <alignment horizontal="center" vertical="center"/>
    </xf>
    <xf numFmtId="0" fontId="118" fillId="24" borderId="12" xfId="2" applyFont="1" applyFill="1" applyBorder="1" applyAlignment="1">
      <alignment horizontal="center" vertical="center" wrapText="1"/>
    </xf>
    <xf numFmtId="0" fontId="118" fillId="24" borderId="45" xfId="2" applyFont="1" applyFill="1" applyBorder="1" applyAlignment="1">
      <alignment horizontal="center" vertical="center"/>
    </xf>
    <xf numFmtId="0" fontId="108" fillId="35" borderId="148" xfId="2" applyFont="1" applyFill="1" applyBorder="1" applyAlignment="1">
      <alignment horizontal="left" vertical="center"/>
    </xf>
    <xf numFmtId="0" fontId="118" fillId="3" borderId="3" xfId="2" applyFont="1" applyFill="1" applyBorder="1" applyAlignment="1">
      <alignment horizontal="center" vertical="center" shrinkToFit="1"/>
    </xf>
    <xf numFmtId="3" fontId="167" fillId="27" borderId="0" xfId="0" applyNumberFormat="1" applyFont="1" applyFill="1">
      <alignment vertical="center"/>
    </xf>
    <xf numFmtId="0" fontId="6" fillId="0" borderId="0" xfId="2">
      <alignment vertical="center"/>
    </xf>
    <xf numFmtId="0" fontId="9" fillId="6" borderId="0" xfId="2" applyFont="1" applyFill="1" applyAlignment="1">
      <alignment horizontal="center" vertical="center" wrapText="1"/>
    </xf>
    <xf numFmtId="14" fontId="9" fillId="6" borderId="0" xfId="2" applyNumberFormat="1" applyFont="1" applyFill="1" applyAlignment="1">
      <alignment horizontal="center" vertical="center"/>
    </xf>
    <xf numFmtId="14" fontId="26" fillId="6" borderId="0" xfId="2" applyNumberFormat="1" applyFont="1" applyFill="1" applyAlignment="1">
      <alignment horizontal="center" vertical="center"/>
    </xf>
    <xf numFmtId="0" fontId="168" fillId="26" borderId="0" xfId="0" applyFont="1" applyFill="1" applyAlignment="1">
      <alignment horizontal="center" vertical="center" wrapText="1"/>
    </xf>
    <xf numFmtId="0" fontId="169" fillId="26" borderId="116" xfId="0" applyFont="1" applyFill="1" applyBorder="1" applyAlignment="1">
      <alignment horizontal="center" vertical="center" wrapText="1"/>
    </xf>
    <xf numFmtId="0" fontId="8" fillId="0" borderId="0" xfId="1" applyFill="1" applyBorder="1" applyAlignment="1" applyProtection="1">
      <alignment vertical="center" wrapText="1"/>
    </xf>
    <xf numFmtId="14" fontId="13" fillId="22" borderId="142" xfId="2" applyNumberFormat="1" applyFont="1" applyFill="1" applyBorder="1" applyAlignment="1">
      <alignment horizontal="center" vertical="center"/>
    </xf>
    <xf numFmtId="14" fontId="13" fillId="22" borderId="143" xfId="2" applyNumberFormat="1" applyFont="1" applyFill="1" applyBorder="1" applyAlignment="1">
      <alignment horizontal="center" vertical="center"/>
    </xf>
    <xf numFmtId="0" fontId="13" fillId="22" borderId="0" xfId="2" applyFont="1" applyFill="1" applyBorder="1" applyAlignment="1">
      <alignment horizontal="center" vertical="center" wrapText="1"/>
    </xf>
    <xf numFmtId="14" fontId="13" fillId="22" borderId="0" xfId="2" applyNumberFormat="1" applyFont="1" applyFill="1" applyBorder="1" applyAlignment="1">
      <alignment horizontal="center" vertical="center"/>
    </xf>
    <xf numFmtId="14" fontId="13" fillId="22" borderId="0" xfId="2" applyNumberFormat="1" applyFont="1" applyFill="1" applyBorder="1" applyAlignment="1">
      <alignment horizontal="left" vertical="center"/>
    </xf>
    <xf numFmtId="0" fontId="116" fillId="22" borderId="141" xfId="2" applyFont="1" applyFill="1" applyBorder="1" applyAlignment="1">
      <alignment horizontal="center" vertical="center" wrapText="1"/>
    </xf>
    <xf numFmtId="0" fontId="117" fillId="22" borderId="142" xfId="2" applyFont="1" applyFill="1" applyBorder="1" applyAlignment="1">
      <alignment horizontal="left" vertical="center"/>
    </xf>
    <xf numFmtId="0" fontId="18" fillId="24" borderId="198" xfId="2" applyFont="1" applyFill="1" applyBorder="1" applyAlignment="1">
      <alignment horizontal="center" vertical="center" wrapText="1"/>
    </xf>
    <xf numFmtId="0" fontId="21" fillId="0" borderId="200" xfId="1" applyFont="1" applyFill="1" applyBorder="1" applyAlignment="1" applyProtection="1">
      <alignment vertical="top" wrapText="1"/>
    </xf>
    <xf numFmtId="0" fontId="8" fillId="0" borderId="201" xfId="1" applyFill="1" applyBorder="1" applyAlignment="1" applyProtection="1">
      <alignment vertical="center" wrapText="1"/>
    </xf>
    <xf numFmtId="0" fontId="18" fillId="24" borderId="202" xfId="2" applyFont="1" applyFill="1" applyBorder="1" applyAlignment="1">
      <alignment horizontal="center" vertical="center" wrapText="1"/>
    </xf>
    <xf numFmtId="0" fontId="21" fillId="0" borderId="193" xfId="1" applyFont="1" applyBorder="1" applyAlignment="1" applyProtection="1">
      <alignment horizontal="left" vertical="top" wrapText="1"/>
    </xf>
    <xf numFmtId="0" fontId="18" fillId="24" borderId="202" xfId="1" applyFont="1" applyFill="1" applyBorder="1" applyAlignment="1" applyProtection="1">
      <alignment horizontal="center" vertical="center" wrapText="1"/>
    </xf>
    <xf numFmtId="0" fontId="21" fillId="0" borderId="200" xfId="2" applyFont="1" applyFill="1" applyBorder="1" applyAlignment="1">
      <alignment vertical="top" wrapText="1"/>
    </xf>
    <xf numFmtId="0" fontId="8" fillId="0" borderId="203" xfId="1" applyBorder="1" applyAlignment="1" applyProtection="1">
      <alignment vertical="center" wrapText="1"/>
    </xf>
    <xf numFmtId="0" fontId="114" fillId="24" borderId="205" xfId="0" applyFont="1" applyFill="1" applyBorder="1" applyAlignment="1">
      <alignment horizontal="center" vertical="center" wrapText="1"/>
    </xf>
    <xf numFmtId="0" fontId="111" fillId="0" borderId="193" xfId="0" applyFont="1" applyBorder="1" applyAlignment="1">
      <alignment horizontal="left" vertical="top" wrapText="1"/>
    </xf>
    <xf numFmtId="0" fontId="28" fillId="24" borderId="206" xfId="0" applyFont="1" applyFill="1" applyBorder="1" applyAlignment="1">
      <alignment horizontal="center" vertical="center" wrapText="1"/>
    </xf>
    <xf numFmtId="0" fontId="21" fillId="0" borderId="193" xfId="0" applyFont="1" applyBorder="1" applyAlignment="1">
      <alignment horizontal="left" vertical="top" wrapText="1"/>
    </xf>
    <xf numFmtId="0" fontId="21" fillId="0" borderId="0" xfId="1" applyFont="1" applyAlignment="1" applyProtection="1">
      <alignment horizontal="left" vertical="top" wrapText="1"/>
    </xf>
    <xf numFmtId="3" fontId="155" fillId="22" borderId="0" xfId="0" applyNumberFormat="1" applyFont="1" applyFill="1">
      <alignment vertical="center"/>
    </xf>
    <xf numFmtId="0" fontId="163" fillId="22" borderId="0" xfId="0" applyFont="1" applyFill="1">
      <alignment vertical="center"/>
    </xf>
    <xf numFmtId="0" fontId="159" fillId="22" borderId="0" xfId="0" applyFont="1" applyFill="1" applyAlignment="1">
      <alignment vertical="center" wrapText="1"/>
    </xf>
    <xf numFmtId="0" fontId="153" fillId="22" borderId="0" xfId="0" applyFont="1" applyFill="1" applyAlignment="1">
      <alignment vertical="center" wrapText="1"/>
    </xf>
    <xf numFmtId="0" fontId="157" fillId="22" borderId="0" xfId="0" applyFont="1" applyFill="1">
      <alignment vertical="center"/>
    </xf>
    <xf numFmtId="0" fontId="157" fillId="0" borderId="0" xfId="0" applyFont="1">
      <alignment vertical="center"/>
    </xf>
    <xf numFmtId="3" fontId="170" fillId="0" borderId="0" xfId="0" applyNumberFormat="1" applyFont="1">
      <alignment vertical="center"/>
    </xf>
    <xf numFmtId="0" fontId="149" fillId="27" borderId="0" xfId="0" applyFont="1" applyFill="1" applyBorder="1" applyAlignment="1">
      <alignment horizontal="left" vertical="center" wrapText="1"/>
    </xf>
    <xf numFmtId="186" fontId="150" fillId="27" borderId="0" xfId="0" applyNumberFormat="1" applyFont="1" applyFill="1" applyBorder="1" applyAlignment="1">
      <alignment horizontal="right" vertical="center" wrapText="1"/>
    </xf>
    <xf numFmtId="3" fontId="144" fillId="27" borderId="0" xfId="0" applyNumberFormat="1" applyFont="1" applyFill="1" applyBorder="1" applyAlignment="1">
      <alignment vertical="center" wrapText="1"/>
    </xf>
    <xf numFmtId="3" fontId="144" fillId="40" borderId="0" xfId="0" applyNumberFormat="1" applyFont="1" applyFill="1" applyBorder="1" applyAlignment="1">
      <alignment horizontal="right" vertical="center" wrapText="1"/>
    </xf>
    <xf numFmtId="184" fontId="144" fillId="40" borderId="0" xfId="0" applyNumberFormat="1" applyFont="1" applyFill="1" applyAlignment="1">
      <alignment vertical="center" wrapText="1"/>
    </xf>
    <xf numFmtId="184" fontId="136" fillId="40" borderId="0" xfId="0" applyNumberFormat="1" applyFont="1" applyFill="1" applyBorder="1" applyAlignment="1">
      <alignment horizontal="center" vertical="center" wrapText="1"/>
    </xf>
    <xf numFmtId="184" fontId="136" fillId="40" borderId="0" xfId="0" applyNumberFormat="1" applyFont="1" applyFill="1" applyAlignment="1">
      <alignment vertical="center" wrapText="1"/>
    </xf>
    <xf numFmtId="0" fontId="172" fillId="26" borderId="0" xfId="0" applyFont="1" applyFill="1" applyAlignment="1">
      <alignment horizontal="center" vertical="center" wrapText="1"/>
    </xf>
    <xf numFmtId="0" fontId="112" fillId="0" borderId="32" xfId="2" applyFont="1" applyBorder="1" applyAlignment="1">
      <alignment vertical="center" shrinkToFit="1"/>
    </xf>
    <xf numFmtId="0" fontId="112" fillId="0" borderId="106" xfId="2" applyFont="1" applyBorder="1" applyAlignment="1">
      <alignment vertical="center" shrinkToFit="1"/>
    </xf>
    <xf numFmtId="0" fontId="173" fillId="26" borderId="105" xfId="2" applyFont="1" applyFill="1" applyBorder="1" applyAlignment="1">
      <alignment horizontal="center" vertical="center" wrapText="1" shrinkToFit="1"/>
    </xf>
    <xf numFmtId="0" fontId="174" fillId="0" borderId="0" xfId="0" applyFont="1" applyAlignment="1">
      <alignment vertical="center" wrapText="1"/>
    </xf>
    <xf numFmtId="0" fontId="175" fillId="0" borderId="0" xfId="0" applyFont="1" applyAlignment="1">
      <alignment vertical="center" wrapText="1"/>
    </xf>
    <xf numFmtId="0" fontId="144" fillId="27" borderId="0" xfId="0" applyFont="1" applyFill="1" applyAlignment="1">
      <alignment horizontal="left" vertical="center" shrinkToFit="1"/>
    </xf>
    <xf numFmtId="3" fontId="150" fillId="27" borderId="0" xfId="0" applyNumberFormat="1" applyFont="1" applyFill="1">
      <alignment vertical="center"/>
    </xf>
    <xf numFmtId="0" fontId="162" fillId="22" borderId="0" xfId="0" applyFont="1" applyFill="1" applyAlignment="1">
      <alignment vertical="top" wrapText="1"/>
    </xf>
    <xf numFmtId="0" fontId="145" fillId="27" borderId="0" xfId="0" applyFont="1" applyFill="1" applyBorder="1" applyAlignment="1">
      <alignment horizontal="left" vertical="center" shrinkToFit="1"/>
    </xf>
    <xf numFmtId="184" fontId="144" fillId="27" borderId="0" xfId="0" applyNumberFormat="1" applyFont="1" applyFill="1" applyBorder="1" applyAlignment="1">
      <alignment horizontal="center" vertical="center" wrapText="1"/>
    </xf>
    <xf numFmtId="0" fontId="144" fillId="40" borderId="0" xfId="0" applyFont="1" applyFill="1" applyBorder="1" applyAlignment="1">
      <alignment horizontal="left" vertical="center" wrapText="1"/>
    </xf>
    <xf numFmtId="0" fontId="144" fillId="27" borderId="0" xfId="0" applyFont="1" applyFill="1" applyBorder="1" applyAlignment="1">
      <alignment horizontal="left" vertical="center" wrapText="1"/>
    </xf>
    <xf numFmtId="3" fontId="144" fillId="27" borderId="0" xfId="0" applyNumberFormat="1" applyFont="1" applyFill="1" applyBorder="1" applyAlignment="1">
      <alignment horizontal="right" vertical="center" wrapText="1"/>
    </xf>
    <xf numFmtId="177" fontId="145" fillId="27" borderId="0" xfId="0" applyNumberFormat="1" applyFont="1" applyFill="1" applyBorder="1" applyAlignment="1">
      <alignment horizontal="right" vertical="center" wrapText="1"/>
    </xf>
    <xf numFmtId="0" fontId="0" fillId="22" borderId="0" xfId="0" applyFill="1" applyAlignment="1">
      <alignment horizontal="left" vertical="top"/>
    </xf>
    <xf numFmtId="0" fontId="117" fillId="22" borderId="212" xfId="2" applyFont="1" applyFill="1" applyBorder="1" applyAlignment="1">
      <alignment horizontal="center" vertical="center"/>
    </xf>
    <xf numFmtId="14" fontId="13" fillId="22" borderId="212" xfId="2" applyNumberFormat="1" applyFont="1" applyFill="1" applyBorder="1" applyAlignment="1">
      <alignment horizontal="center" vertical="center"/>
    </xf>
    <xf numFmtId="14" fontId="13" fillId="22" borderId="213" xfId="2" applyNumberFormat="1" applyFont="1" applyFill="1" applyBorder="1" applyAlignment="1">
      <alignment horizontal="center" vertical="center"/>
    </xf>
    <xf numFmtId="0" fontId="13" fillId="22" borderId="211" xfId="2" applyFont="1" applyFill="1" applyBorder="1" applyAlignment="1">
      <alignment horizontal="center" vertical="center" wrapText="1"/>
    </xf>
    <xf numFmtId="0" fontId="13" fillId="22" borderId="212" xfId="2" applyFont="1" applyFill="1" applyBorder="1" applyAlignment="1">
      <alignment horizontal="left" vertical="center"/>
    </xf>
    <xf numFmtId="0" fontId="27" fillId="0" borderId="102" xfId="1" applyFont="1" applyBorder="1" applyAlignment="1" applyProtection="1">
      <alignment vertical="top" wrapText="1"/>
    </xf>
    <xf numFmtId="0" fontId="27" fillId="0" borderId="103" xfId="2" applyFont="1" applyBorder="1" applyAlignment="1">
      <alignment vertical="top" wrapText="1"/>
    </xf>
    <xf numFmtId="0" fontId="27" fillId="0" borderId="104" xfId="2" applyFont="1" applyBorder="1" applyAlignment="1">
      <alignment vertical="top" wrapText="1"/>
    </xf>
    <xf numFmtId="0" fontId="18" fillId="26" borderId="194" xfId="2" applyFont="1" applyFill="1" applyBorder="1" applyAlignment="1">
      <alignment horizontal="center" vertical="center" wrapText="1"/>
    </xf>
    <xf numFmtId="0" fontId="111" fillId="26" borderId="195" xfId="2" applyFont="1" applyFill="1" applyBorder="1" applyAlignment="1">
      <alignment horizontal="center" vertical="center"/>
    </xf>
    <xf numFmtId="0" fontId="111" fillId="26" borderId="196" xfId="2" applyFont="1" applyFill="1" applyBorder="1" applyAlignment="1">
      <alignment horizontal="center" vertical="center"/>
    </xf>
    <xf numFmtId="14" fontId="21" fillId="26" borderId="197" xfId="2" applyNumberFormat="1" applyFont="1" applyFill="1" applyBorder="1" applyAlignment="1">
      <alignment horizontal="center" vertical="center"/>
    </xf>
    <xf numFmtId="3" fontId="150" fillId="27" borderId="0" xfId="0" applyNumberFormat="1" applyFont="1" applyFill="1" applyBorder="1" applyAlignment="1">
      <alignment vertical="center"/>
    </xf>
    <xf numFmtId="0" fontId="177" fillId="27" borderId="0" xfId="0" applyFont="1" applyFill="1" applyBorder="1" applyAlignment="1">
      <alignment horizontal="left" vertical="center"/>
    </xf>
    <xf numFmtId="0" fontId="180" fillId="22" borderId="10" xfId="0" applyFont="1" applyFill="1" applyBorder="1" applyAlignment="1">
      <alignment horizontal="center" vertical="center" wrapText="1"/>
    </xf>
    <xf numFmtId="177" fontId="181" fillId="22" borderId="10" xfId="2" applyNumberFormat="1" applyFont="1" applyFill="1" applyBorder="1" applyAlignment="1">
      <alignment horizontal="center" vertical="center" shrinkToFit="1"/>
    </xf>
    <xf numFmtId="0" fontId="134" fillId="35" borderId="148" xfId="2" applyFont="1" applyFill="1" applyBorder="1" applyAlignment="1">
      <alignment horizontal="center" vertical="center" wrapText="1"/>
    </xf>
    <xf numFmtId="184" fontId="145" fillId="40" borderId="0" xfId="0" applyNumberFormat="1" applyFont="1" applyFill="1" applyBorder="1" applyAlignment="1">
      <alignment horizontal="center" vertical="center" wrapText="1"/>
    </xf>
    <xf numFmtId="0" fontId="144" fillId="27" borderId="0" xfId="0" applyFont="1" applyFill="1" applyBorder="1" applyAlignment="1">
      <alignment horizontal="left" vertical="center"/>
    </xf>
    <xf numFmtId="0" fontId="105" fillId="0" borderId="214" xfId="0" applyFont="1" applyBorder="1" applyAlignment="1">
      <alignment horizontal="center" vertical="center" wrapText="1"/>
    </xf>
    <xf numFmtId="0" fontId="6" fillId="0" borderId="0" xfId="2" applyAlignment="1">
      <alignment horizontal="left" vertical="center"/>
    </xf>
    <xf numFmtId="0" fontId="6" fillId="0" borderId="0" xfId="2">
      <alignment vertical="center"/>
    </xf>
    <xf numFmtId="0" fontId="8" fillId="0" borderId="218" xfId="1" applyBorder="1" applyAlignment="1" applyProtection="1">
      <alignment vertical="center" wrapText="1"/>
    </xf>
    <xf numFmtId="0" fontId="8" fillId="0" borderId="219" xfId="1" applyBorder="1" applyAlignment="1" applyProtection="1">
      <alignment vertical="center"/>
    </xf>
    <xf numFmtId="3" fontId="150" fillId="27" borderId="0" xfId="0" applyNumberFormat="1" applyFont="1" applyFill="1" applyAlignment="1">
      <alignment vertical="center" wrapText="1"/>
    </xf>
    <xf numFmtId="177" fontId="178" fillId="27" borderId="0" xfId="0" applyNumberFormat="1" applyFont="1" applyFill="1" applyBorder="1">
      <alignment vertical="center"/>
    </xf>
    <xf numFmtId="3" fontId="182" fillId="27" borderId="0" xfId="0" applyNumberFormat="1" applyFont="1" applyFill="1" applyAlignment="1">
      <alignment vertical="center" wrapText="1"/>
    </xf>
    <xf numFmtId="0" fontId="116" fillId="22" borderId="212" xfId="2" applyFont="1" applyFill="1" applyBorder="1" applyAlignment="1">
      <alignment horizontal="center" vertical="center"/>
    </xf>
    <xf numFmtId="177" fontId="23" fillId="24" borderId="10" xfId="2" applyNumberFormat="1" applyFont="1" applyFill="1" applyBorder="1" applyAlignment="1">
      <alignment horizontal="center" vertical="center" shrinkToFit="1"/>
    </xf>
    <xf numFmtId="0" fontId="184" fillId="0" borderId="0" xfId="0" applyFont="1" applyAlignment="1">
      <alignment vertical="top" wrapText="1"/>
    </xf>
    <xf numFmtId="56" fontId="8" fillId="0" borderId="218" xfId="1" applyNumberFormat="1" applyBorder="1" applyAlignment="1" applyProtection="1">
      <alignment vertical="center" wrapText="1"/>
    </xf>
    <xf numFmtId="0" fontId="185" fillId="41" borderId="0" xfId="0" applyFont="1" applyFill="1" applyAlignment="1">
      <alignment vertical="top" wrapText="1"/>
    </xf>
    <xf numFmtId="0" fontId="0" fillId="41" borderId="0" xfId="0" applyFill="1">
      <alignment vertical="center"/>
    </xf>
    <xf numFmtId="0" fontId="187" fillId="41" borderId="0" xfId="0" applyFont="1" applyFill="1" applyAlignment="1">
      <alignment vertical="center" wrapText="1"/>
    </xf>
    <xf numFmtId="0" fontId="0" fillId="41" borderId="0" xfId="0" applyFill="1" applyAlignment="1">
      <alignment vertical="top" wrapText="1"/>
    </xf>
    <xf numFmtId="0" fontId="77" fillId="41" borderId="0" xfId="0" applyFont="1" applyFill="1" applyAlignment="1">
      <alignment vertical="top" wrapText="1"/>
    </xf>
    <xf numFmtId="0" fontId="188" fillId="41" borderId="0" xfId="0" applyFont="1" applyFill="1" applyAlignment="1">
      <alignment vertical="center" wrapText="1"/>
    </xf>
    <xf numFmtId="0" fontId="189" fillId="41" borderId="0" xfId="0" applyFont="1" applyFill="1" applyAlignment="1">
      <alignment vertical="center" wrapText="1"/>
    </xf>
    <xf numFmtId="0" fontId="190" fillId="41" borderId="0" xfId="0" applyFont="1" applyFill="1" applyAlignment="1">
      <alignment vertical="center" wrapText="1"/>
    </xf>
    <xf numFmtId="0" fontId="77" fillId="0" borderId="0" xfId="0" applyFont="1" applyAlignment="1">
      <alignment vertical="top" wrapText="1"/>
    </xf>
    <xf numFmtId="0" fontId="191" fillId="6" borderId="75" xfId="0" applyFont="1" applyFill="1" applyBorder="1">
      <alignment vertical="center"/>
    </xf>
    <xf numFmtId="0" fontId="191" fillId="6" borderId="0" xfId="0" applyFont="1" applyFill="1" applyAlignment="1">
      <alignment horizontal="left" vertical="center"/>
    </xf>
    <xf numFmtId="0" fontId="191" fillId="6" borderId="0" xfId="0" applyFont="1" applyFill="1">
      <alignment vertical="center"/>
    </xf>
    <xf numFmtId="176" fontId="191" fillId="6" borderId="0" xfId="0" applyNumberFormat="1" applyFont="1" applyFill="1" applyAlignment="1">
      <alignment horizontal="left" vertical="center"/>
    </xf>
    <xf numFmtId="183" fontId="191" fillId="6" borderId="0" xfId="0" applyNumberFormat="1" applyFont="1" applyFill="1" applyAlignment="1">
      <alignment horizontal="center" vertical="center"/>
    </xf>
    <xf numFmtId="0" fontId="191" fillId="6" borderId="75" xfId="0" applyFont="1" applyFill="1" applyBorder="1" applyAlignment="1">
      <alignment vertical="top"/>
    </xf>
    <xf numFmtId="0" fontId="191" fillId="6" borderId="0" xfId="0" applyFont="1" applyFill="1" applyAlignment="1">
      <alignment vertical="top"/>
    </xf>
    <xf numFmtId="14" fontId="191" fillId="6" borderId="0" xfId="0" applyNumberFormat="1" applyFont="1" applyFill="1" applyAlignment="1">
      <alignment horizontal="left" vertical="center"/>
    </xf>
    <xf numFmtId="14" fontId="191" fillId="0" borderId="0" xfId="0" applyNumberFormat="1" applyFont="1">
      <alignment vertical="center"/>
    </xf>
    <xf numFmtId="0" fontId="192" fillId="0" borderId="0" xfId="0" applyFont="1">
      <alignment vertical="center"/>
    </xf>
    <xf numFmtId="184" fontId="193" fillId="27" borderId="0" xfId="0" applyNumberFormat="1" applyFont="1" applyFill="1" applyAlignment="1">
      <alignment horizontal="center" vertical="center" wrapText="1"/>
    </xf>
    <xf numFmtId="180" fontId="51" fillId="13" borderId="220" xfId="17" applyNumberFormat="1" applyFont="1" applyFill="1" applyBorder="1" applyAlignment="1">
      <alignment horizontal="center" vertical="center"/>
    </xf>
    <xf numFmtId="0" fontId="8" fillId="0" borderId="224" xfId="1" applyBorder="1" applyAlignment="1" applyProtection="1">
      <alignment vertical="center"/>
    </xf>
    <xf numFmtId="3" fontId="144" fillId="27" borderId="0" xfId="0" applyNumberFormat="1" applyFont="1" applyFill="1">
      <alignment vertical="center"/>
    </xf>
    <xf numFmtId="0" fontId="158" fillId="41" borderId="0" xfId="1" applyFont="1" applyFill="1" applyAlignment="1" applyProtection="1">
      <alignment vertical="center"/>
    </xf>
    <xf numFmtId="0" fontId="191" fillId="6" borderId="0" xfId="0" applyFont="1" applyFill="1" applyAlignment="1">
      <alignment horizontal="left" vertical="center"/>
    </xf>
    <xf numFmtId="3" fontId="167" fillId="40" borderId="0" xfId="0" applyNumberFormat="1" applyFont="1" applyFill="1" applyBorder="1" applyAlignment="1">
      <alignment horizontal="right" vertical="center"/>
    </xf>
    <xf numFmtId="0" fontId="8" fillId="0" borderId="146" xfId="1" applyFill="1" applyBorder="1" applyAlignment="1" applyProtection="1">
      <alignment vertical="top" wrapText="1"/>
    </xf>
    <xf numFmtId="0" fontId="6" fillId="0" borderId="69" xfId="2" applyBorder="1" applyAlignment="1">
      <alignment vertical="top" wrapText="1"/>
    </xf>
    <xf numFmtId="0" fontId="70" fillId="0" borderId="0" xfId="1" applyFont="1" applyAlignment="1" applyProtection="1">
      <alignment vertical="center"/>
    </xf>
    <xf numFmtId="0" fontId="6" fillId="0" borderId="0" xfId="2">
      <alignment vertical="center"/>
    </xf>
    <xf numFmtId="0" fontId="8" fillId="39" borderId="153" xfId="1" applyFill="1" applyBorder="1" applyAlignment="1" applyProtection="1">
      <alignment horizontal="left" vertical="top"/>
    </xf>
    <xf numFmtId="0" fontId="6" fillId="39" borderId="186" xfId="2" applyFill="1" applyBorder="1" applyAlignment="1">
      <alignment horizontal="left" vertical="top"/>
    </xf>
    <xf numFmtId="0" fontId="38" fillId="0" borderId="0" xfId="17" applyFont="1">
      <alignment vertical="center"/>
    </xf>
    <xf numFmtId="0" fontId="95" fillId="0" borderId="0" xfId="17" applyFont="1" applyAlignment="1">
      <alignment horizontal="left" vertical="center"/>
    </xf>
    <xf numFmtId="0" fontId="36" fillId="10" borderId="0" xfId="2" applyFont="1" applyFill="1" applyAlignment="1">
      <alignment horizontal="center" vertical="center"/>
    </xf>
    <xf numFmtId="0" fontId="44" fillId="0" borderId="0" xfId="17" applyFont="1">
      <alignment vertical="center"/>
    </xf>
    <xf numFmtId="0" fontId="14" fillId="0" borderId="0" xfId="17" applyFont="1" applyAlignment="1">
      <alignment horizontal="center" vertical="center"/>
    </xf>
    <xf numFmtId="14" fontId="1" fillId="0" borderId="53" xfId="17" applyNumberFormat="1" applyBorder="1" applyAlignment="1">
      <alignment horizontal="center" vertical="center"/>
    </xf>
    <xf numFmtId="14" fontId="1" fillId="0" borderId="0" xfId="17" applyNumberFormat="1" applyAlignment="1">
      <alignment horizontal="center" vertical="center"/>
    </xf>
    <xf numFmtId="0" fontId="1" fillId="11" borderId="0" xfId="17" applyFill="1">
      <alignment vertical="center"/>
    </xf>
    <xf numFmtId="0" fontId="44" fillId="0" borderId="0" xfId="17" applyFont="1" applyAlignment="1">
      <alignment vertical="top" wrapText="1"/>
    </xf>
    <xf numFmtId="0" fontId="1" fillId="11" borderId="0" xfId="17" applyFill="1" applyAlignment="1">
      <alignment horizontal="center" vertical="center"/>
    </xf>
    <xf numFmtId="0" fontId="1" fillId="0" borderId="53" xfId="17" applyBorder="1">
      <alignment vertical="center"/>
    </xf>
    <xf numFmtId="0" fontId="6" fillId="11" borderId="0" xfId="2" applyFill="1" applyAlignment="1">
      <alignment vertical="center" wrapText="1"/>
    </xf>
    <xf numFmtId="0" fontId="39" fillId="0" borderId="0" xfId="17" applyFont="1">
      <alignment vertical="center"/>
    </xf>
    <xf numFmtId="0" fontId="48" fillId="0" borderId="0" xfId="17" applyFont="1" applyAlignment="1">
      <alignment horizontal="center" vertical="center" wrapText="1"/>
    </xf>
    <xf numFmtId="0" fontId="49" fillId="0" borderId="0" xfId="17" applyFont="1">
      <alignment vertical="center"/>
    </xf>
    <xf numFmtId="0" fontId="6" fillId="0" borderId="0" xfId="2" applyAlignment="1">
      <alignment horizontal="center" vertical="center"/>
    </xf>
    <xf numFmtId="0" fontId="9" fillId="0" borderId="0" xfId="17" applyFont="1" applyAlignment="1">
      <alignment horizontal="left" vertical="center"/>
    </xf>
    <xf numFmtId="0" fontId="50" fillId="0" borderId="0" xfId="17" applyFont="1" applyAlignment="1">
      <alignment horizontal="left" vertical="center"/>
    </xf>
    <xf numFmtId="0" fontId="51" fillId="0" borderId="56" xfId="17" applyFont="1" applyBorder="1">
      <alignment vertical="center"/>
    </xf>
    <xf numFmtId="0" fontId="51" fillId="0" borderId="56" xfId="17" applyFont="1" applyBorder="1" applyAlignment="1">
      <alignment horizontal="right" vertical="center"/>
    </xf>
    <xf numFmtId="0" fontId="39" fillId="0" borderId="58" xfId="17" applyFont="1" applyBorder="1" applyAlignment="1">
      <alignment horizontal="center" vertical="center"/>
    </xf>
    <xf numFmtId="0" fontId="39" fillId="0" borderId="225" xfId="17" applyFont="1" applyBorder="1" applyAlignment="1">
      <alignment horizontal="center" vertical="center" wrapText="1"/>
    </xf>
    <xf numFmtId="0" fontId="52" fillId="0" borderId="0" xfId="17" applyFont="1" applyAlignment="1">
      <alignment horizontal="center" vertical="center"/>
    </xf>
    <xf numFmtId="0" fontId="53" fillId="0" borderId="0" xfId="17" applyFont="1" applyAlignment="1">
      <alignment horizontal="center" vertical="center"/>
    </xf>
    <xf numFmtId="0" fontId="54" fillId="0" borderId="0" xfId="17" applyFont="1" applyAlignment="1">
      <alignment horizontal="center" vertical="center" wrapText="1"/>
    </xf>
    <xf numFmtId="0" fontId="49" fillId="0" borderId="0" xfId="17" applyFont="1" applyAlignment="1">
      <alignment horizontal="right" vertical="center"/>
    </xf>
    <xf numFmtId="0" fontId="55" fillId="0" borderId="0" xfId="17" applyFont="1" applyAlignment="1">
      <alignment horizontal="center" vertical="center"/>
    </xf>
    <xf numFmtId="0" fontId="1" fillId="0" borderId="0" xfId="17" applyAlignment="1">
      <alignment vertical="center" shrinkToFit="1"/>
    </xf>
    <xf numFmtId="0" fontId="12" fillId="0" borderId="226" xfId="17" applyFont="1" applyBorder="1" applyAlignment="1">
      <alignment horizontal="center" vertical="center" shrinkToFit="1"/>
    </xf>
    <xf numFmtId="0" fontId="51" fillId="0" borderId="59" xfId="17" applyFont="1" applyBorder="1" applyAlignment="1">
      <alignment vertical="center" shrinkToFit="1"/>
    </xf>
    <xf numFmtId="0" fontId="51" fillId="0" borderId="59" xfId="17" applyFont="1" applyBorder="1" applyAlignment="1">
      <alignment horizontal="center" vertical="center"/>
    </xf>
    <xf numFmtId="0" fontId="1" fillId="0" borderId="157" xfId="17" applyBorder="1" applyAlignment="1">
      <alignment horizontal="center" vertical="center" wrapText="1"/>
    </xf>
    <xf numFmtId="0" fontId="1" fillId="0" borderId="158" xfId="17" applyBorder="1" applyAlignment="1">
      <alignment horizontal="center" vertical="center"/>
    </xf>
    <xf numFmtId="0" fontId="13" fillId="0" borderId="160" xfId="2" applyFont="1" applyBorder="1" applyAlignment="1">
      <alignment horizontal="center" vertical="center" wrapText="1"/>
    </xf>
    <xf numFmtId="0" fontId="13" fillId="0" borderId="161" xfId="2" applyFont="1" applyBorder="1" applyAlignment="1">
      <alignment horizontal="center" vertical="center" wrapText="1"/>
    </xf>
    <xf numFmtId="0" fontId="13" fillId="0" borderId="162" xfId="2" applyFont="1" applyBorder="1" applyAlignment="1">
      <alignment horizontal="center" vertical="center" wrapText="1"/>
    </xf>
    <xf numFmtId="0" fontId="1" fillId="22" borderId="172" xfId="17" applyFill="1" applyBorder="1" applyAlignment="1">
      <alignment horizontal="center" vertical="center" wrapText="1"/>
    </xf>
    <xf numFmtId="14" fontId="1" fillId="22" borderId="174" xfId="17" applyNumberFormat="1" applyFill="1" applyBorder="1" applyAlignment="1">
      <alignment horizontal="center" vertical="center"/>
    </xf>
    <xf numFmtId="0" fontId="13" fillId="0" borderId="163" xfId="2" applyFont="1" applyBorder="1" applyAlignment="1">
      <alignment horizontal="center" vertical="center" wrapText="1"/>
    </xf>
    <xf numFmtId="0" fontId="13" fillId="0" borderId="164" xfId="2" applyFont="1" applyBorder="1" applyAlignment="1">
      <alignment horizontal="center" vertical="center" wrapText="1"/>
    </xf>
    <xf numFmtId="0" fontId="38" fillId="22" borderId="172" xfId="17" applyFont="1" applyFill="1" applyBorder="1" applyAlignment="1">
      <alignment horizontal="center" vertical="center" wrapText="1"/>
    </xf>
    <xf numFmtId="14" fontId="38" fillId="22" borderId="174" xfId="17" applyNumberFormat="1" applyFont="1" applyFill="1" applyBorder="1" applyAlignment="1">
      <alignment horizontal="center" vertical="center"/>
    </xf>
    <xf numFmtId="0" fontId="13" fillId="0" borderId="162" xfId="2" applyFont="1" applyBorder="1" applyAlignment="1">
      <alignment horizontal="center" vertical="center"/>
    </xf>
    <xf numFmtId="0" fontId="51" fillId="22" borderId="172" xfId="17" applyFont="1" applyFill="1" applyBorder="1" applyAlignment="1">
      <alignment horizontal="center" vertical="center" wrapText="1"/>
    </xf>
    <xf numFmtId="14" fontId="120" fillId="22" borderId="174" xfId="17" applyNumberFormat="1" applyFont="1" applyFill="1" applyBorder="1" applyAlignment="1">
      <alignment horizontal="center" vertical="center" wrapText="1"/>
    </xf>
    <xf numFmtId="0" fontId="13" fillId="0" borderId="21" xfId="2" applyFont="1" applyBorder="1" applyAlignment="1">
      <alignment horizontal="center" vertical="center" wrapText="1"/>
    </xf>
    <xf numFmtId="0" fontId="1" fillId="22" borderId="170" xfId="17" applyFill="1" applyBorder="1" applyAlignment="1">
      <alignment horizontal="center" vertical="center" wrapText="1"/>
    </xf>
    <xf numFmtId="14" fontId="1" fillId="22" borderId="171" xfId="17" applyNumberFormat="1" applyFill="1" applyBorder="1" applyAlignment="1">
      <alignment horizontal="center" vertical="center"/>
    </xf>
    <xf numFmtId="0" fontId="7" fillId="6" borderId="0" xfId="17" applyFont="1" applyFill="1" applyAlignment="1">
      <alignment horizontal="center" vertical="center" wrapText="1"/>
    </xf>
    <xf numFmtId="0" fontId="7" fillId="3" borderId="0" xfId="17" applyFont="1" applyFill="1" applyAlignment="1">
      <alignment horizontal="center" vertical="center" wrapText="1"/>
    </xf>
    <xf numFmtId="0" fontId="14" fillId="3" borderId="0" xfId="17" applyFont="1" applyFill="1" applyAlignment="1">
      <alignment horizontal="center" vertical="center" wrapText="1"/>
    </xf>
    <xf numFmtId="0" fontId="60" fillId="3" borderId="0" xfId="17" applyFont="1" applyFill="1" applyAlignment="1">
      <alignment horizontal="center" vertical="center" wrapText="1"/>
    </xf>
    <xf numFmtId="0" fontId="1" fillId="6" borderId="0" xfId="2" applyFont="1" applyFill="1" applyAlignment="1">
      <alignment horizontal="center" vertical="center"/>
    </xf>
    <xf numFmtId="0" fontId="47" fillId="6" borderId="0" xfId="0" applyFont="1" applyFill="1" applyAlignment="1">
      <alignment horizontal="center" vertical="center" wrapText="1"/>
    </xf>
    <xf numFmtId="180" fontId="51" fillId="6" borderId="0" xfId="17" applyNumberFormat="1" applyFont="1" applyFill="1" applyAlignment="1">
      <alignment horizontal="center" vertical="center"/>
    </xf>
    <xf numFmtId="0" fontId="1" fillId="6" borderId="0" xfId="17" applyFill="1">
      <alignment vertical="center"/>
    </xf>
    <xf numFmtId="0" fontId="1" fillId="6" borderId="0" xfId="17" applyFill="1" applyAlignment="1">
      <alignment horizontal="center" vertical="center"/>
    </xf>
    <xf numFmtId="0" fontId="47" fillId="6" borderId="0" xfId="17" applyFont="1" applyFill="1">
      <alignment vertical="center"/>
    </xf>
    <xf numFmtId="0" fontId="51" fillId="0" borderId="0" xfId="16" applyFont="1">
      <alignment vertical="center"/>
    </xf>
    <xf numFmtId="0" fontId="10" fillId="0" borderId="0" xfId="16" applyFont="1">
      <alignment vertical="center"/>
    </xf>
    <xf numFmtId="177" fontId="1" fillId="5" borderId="43" xfId="2" applyNumberFormat="1" applyFont="1" applyFill="1" applyBorder="1" applyAlignment="1">
      <alignment horizontal="center" vertical="center" wrapText="1"/>
    </xf>
    <xf numFmtId="177" fontId="6" fillId="22" borderId="10" xfId="2" applyNumberFormat="1" applyFill="1" applyBorder="1" applyAlignment="1">
      <alignment horizontal="center" vertical="center" shrinkToFit="1"/>
    </xf>
    <xf numFmtId="177" fontId="6" fillId="3" borderId="10" xfId="2" applyNumberFormat="1" applyFill="1" applyBorder="1" applyAlignment="1">
      <alignment horizontal="center" vertical="center" shrinkToFit="1"/>
    </xf>
    <xf numFmtId="177" fontId="1" fillId="22" borderId="43" xfId="2" applyNumberFormat="1" applyFont="1" applyFill="1" applyBorder="1" applyAlignment="1">
      <alignment horizontal="center" vertical="center" wrapText="1"/>
    </xf>
    <xf numFmtId="177" fontId="12" fillId="0" borderId="10" xfId="2" applyNumberFormat="1" applyFont="1" applyBorder="1" applyAlignment="1">
      <alignment horizontal="center" vertical="center" shrinkToFit="1"/>
    </xf>
    <xf numFmtId="177" fontId="6" fillId="22" borderId="13" xfId="2" applyNumberFormat="1" applyFill="1" applyBorder="1" applyAlignment="1">
      <alignment horizontal="center" vertical="center" shrinkToFit="1"/>
    </xf>
    <xf numFmtId="177" fontId="6" fillId="22" borderId="15" xfId="2" applyNumberFormat="1" applyFill="1" applyBorder="1" applyAlignment="1">
      <alignment horizontal="center" vertical="center" shrinkToFit="1"/>
    </xf>
    <xf numFmtId="177" fontId="6" fillId="7" borderId="13" xfId="2" applyNumberFormat="1" applyFill="1" applyBorder="1" applyAlignment="1">
      <alignment horizontal="center" vertical="center" shrinkToFit="1"/>
    </xf>
    <xf numFmtId="177" fontId="6" fillId="6" borderId="13" xfId="2" applyNumberFormat="1" applyFill="1" applyBorder="1" applyAlignment="1">
      <alignment horizontal="center" vertical="center" shrinkToFit="1"/>
    </xf>
    <xf numFmtId="177" fontId="6" fillId="0" borderId="13" xfId="2" applyNumberFormat="1" applyBorder="1" applyAlignment="1">
      <alignment horizontal="center" vertical="center" shrinkToFit="1"/>
    </xf>
    <xf numFmtId="177" fontId="6" fillId="6" borderId="110" xfId="2" applyNumberFormat="1" applyFill="1" applyBorder="1" applyAlignment="1">
      <alignment horizontal="center" vertical="center" wrapText="1"/>
    </xf>
    <xf numFmtId="177" fontId="6" fillId="0" borderId="10" xfId="2" applyNumberFormat="1" applyBorder="1" applyAlignment="1">
      <alignment horizontal="center" vertical="center" shrinkToFit="1"/>
    </xf>
    <xf numFmtId="177" fontId="6" fillId="6" borderId="10" xfId="2" applyNumberFormat="1" applyFill="1" applyBorder="1" applyAlignment="1">
      <alignment horizontal="center" vertical="center" shrinkToFit="1"/>
    </xf>
    <xf numFmtId="177" fontId="6" fillId="25" borderId="10" xfId="2" applyNumberFormat="1" applyFill="1" applyBorder="1" applyAlignment="1">
      <alignment horizontal="center" vertical="center" shrinkToFit="1"/>
    </xf>
    <xf numFmtId="177" fontId="6" fillId="9" borderId="10" xfId="2" applyNumberFormat="1" applyFill="1" applyBorder="1" applyAlignment="1">
      <alignment horizontal="center" vertical="center" shrinkToFit="1"/>
    </xf>
    <xf numFmtId="177" fontId="10" fillId="0" borderId="10" xfId="2" applyNumberFormat="1" applyFont="1" applyBorder="1" applyAlignment="1">
      <alignment horizontal="center" vertical="center" shrinkToFit="1"/>
    </xf>
    <xf numFmtId="177" fontId="6" fillId="7" borderId="10" xfId="2" applyNumberFormat="1" applyFill="1" applyBorder="1" applyAlignment="1">
      <alignment horizontal="center" vertical="center" shrinkToFit="1"/>
    </xf>
    <xf numFmtId="177" fontId="6" fillId="2" borderId="10" xfId="2" applyNumberFormat="1" applyFill="1" applyBorder="1" applyAlignment="1">
      <alignment horizontal="center" vertical="center" shrinkToFit="1"/>
    </xf>
    <xf numFmtId="177" fontId="6" fillId="8" borderId="10" xfId="2" applyNumberFormat="1" applyFill="1" applyBorder="1" applyAlignment="1">
      <alignment horizontal="center" vertical="center" shrinkToFit="1"/>
    </xf>
    <xf numFmtId="0" fontId="1" fillId="0" borderId="10" xfId="0" applyFont="1" applyBorder="1" applyAlignment="1">
      <alignment horizontal="center" vertical="center" wrapText="1"/>
    </xf>
    <xf numFmtId="0" fontId="6" fillId="6" borderId="10" xfId="2" applyFill="1" applyBorder="1" applyAlignment="1">
      <alignment horizontal="center" vertical="center" wrapText="1"/>
    </xf>
    <xf numFmtId="177" fontId="6" fillId="0" borderId="110" xfId="2" applyNumberFormat="1" applyBorder="1" applyAlignment="1">
      <alignment horizontal="center" vertical="center" wrapText="1"/>
    </xf>
    <xf numFmtId="0" fontId="6" fillId="0" borderId="10" xfId="2" applyBorder="1" applyAlignment="1">
      <alignment horizontal="center" vertical="center"/>
    </xf>
    <xf numFmtId="177" fontId="1" fillId="0" borderId="10" xfId="2" applyNumberFormat="1" applyFont="1" applyBorder="1" applyAlignment="1">
      <alignment horizontal="center" vertical="center" shrinkToFit="1"/>
    </xf>
    <xf numFmtId="177" fontId="6" fillId="6" borderId="10" xfId="2" applyNumberFormat="1" applyFill="1" applyBorder="1" applyAlignment="1">
      <alignment horizontal="center" vertical="center" wrapText="1"/>
    </xf>
    <xf numFmtId="177" fontId="6" fillId="0" borderId="10" xfId="2" applyNumberFormat="1" applyBorder="1" applyAlignment="1">
      <alignment horizontal="center" vertical="center" wrapText="1"/>
    </xf>
    <xf numFmtId="177" fontId="6" fillId="7" borderId="10" xfId="2" applyNumberFormat="1" applyFill="1" applyBorder="1" applyAlignment="1">
      <alignment horizontal="center" vertical="center" wrapText="1"/>
    </xf>
    <xf numFmtId="177" fontId="6" fillId="8" borderId="110" xfId="2" applyNumberFormat="1" applyFill="1" applyBorder="1" applyAlignment="1">
      <alignment horizontal="center" vertical="center" wrapText="1"/>
    </xf>
    <xf numFmtId="0" fontId="23" fillId="0" borderId="9" xfId="2" applyFont="1" applyBorder="1" applyAlignment="1">
      <alignment horizontal="center" vertical="center"/>
    </xf>
    <xf numFmtId="177" fontId="6" fillId="8" borderId="10" xfId="2" applyNumberFormat="1" applyFill="1" applyBorder="1" applyAlignment="1">
      <alignment horizontal="center" vertical="center" wrapText="1"/>
    </xf>
    <xf numFmtId="177" fontId="6" fillId="0" borderId="112" xfId="2" applyNumberFormat="1" applyBorder="1" applyAlignment="1">
      <alignment horizontal="center" vertical="center" wrapText="1"/>
    </xf>
    <xf numFmtId="177" fontId="6" fillId="6" borderId="0" xfId="2" applyNumberFormat="1" applyFill="1" applyAlignment="1">
      <alignment horizontal="center" vertical="center" wrapText="1"/>
    </xf>
    <xf numFmtId="0" fontId="6" fillId="6" borderId="0" xfId="2" applyFill="1" applyAlignment="1">
      <alignment horizontal="center" vertical="center" wrapText="1"/>
    </xf>
    <xf numFmtId="0" fontId="93" fillId="6" borderId="0" xfId="2" applyFont="1" applyFill="1" applyAlignment="1">
      <alignment horizontal="center" vertical="center"/>
    </xf>
    <xf numFmtId="0" fontId="79" fillId="6" borderId="0" xfId="2" applyFont="1" applyFill="1" applyAlignment="1">
      <alignment horizontal="left" vertical="center"/>
    </xf>
    <xf numFmtId="0" fontId="1" fillId="0" borderId="0" xfId="2" applyFont="1">
      <alignment vertical="center"/>
    </xf>
    <xf numFmtId="0" fontId="124" fillId="22" borderId="0" xfId="0" applyFont="1" applyFill="1" applyAlignment="1">
      <alignment horizontal="center" vertical="center"/>
    </xf>
    <xf numFmtId="0" fontId="191" fillId="6" borderId="0" xfId="0" applyFont="1" applyFill="1" applyAlignment="1">
      <alignment horizontal="left" vertical="center"/>
    </xf>
    <xf numFmtId="0" fontId="144" fillId="42" borderId="0" xfId="0" applyFont="1" applyFill="1" applyBorder="1" applyAlignment="1">
      <alignment horizontal="left" vertical="center" shrinkToFit="1"/>
    </xf>
    <xf numFmtId="3" fontId="144" fillId="42" borderId="0" xfId="0" applyNumberFormat="1" applyFont="1" applyFill="1" applyBorder="1" applyAlignment="1">
      <alignment vertical="center" wrapText="1"/>
    </xf>
    <xf numFmtId="184" fontId="144" fillId="42" borderId="0" xfId="0" applyNumberFormat="1" applyFont="1" applyFill="1" applyAlignment="1">
      <alignment vertical="center" wrapText="1"/>
    </xf>
    <xf numFmtId="177" fontId="144" fillId="42" borderId="0" xfId="0" applyNumberFormat="1" applyFont="1" applyFill="1" applyBorder="1" applyAlignment="1">
      <alignment horizontal="right" vertical="center" wrapText="1"/>
    </xf>
    <xf numFmtId="184" fontId="145" fillId="42" borderId="0" xfId="0" applyNumberFormat="1" applyFont="1" applyFill="1" applyBorder="1" applyAlignment="1">
      <alignment horizontal="center" vertical="center" wrapText="1"/>
    </xf>
    <xf numFmtId="184" fontId="183" fillId="42" borderId="0" xfId="0" applyNumberFormat="1" applyFont="1" applyFill="1" applyAlignment="1">
      <alignment vertical="center" wrapText="1"/>
    </xf>
    <xf numFmtId="0" fontId="177" fillId="42" borderId="0" xfId="0" applyFont="1" applyFill="1" applyBorder="1" applyAlignment="1">
      <alignment horizontal="left" vertical="center"/>
    </xf>
    <xf numFmtId="3" fontId="150" fillId="42" borderId="0" xfId="0" applyNumberFormat="1" applyFont="1" applyFill="1">
      <alignment vertical="center"/>
    </xf>
    <xf numFmtId="177" fontId="178" fillId="42" borderId="0" xfId="0" applyNumberFormat="1" applyFont="1" applyFill="1" applyBorder="1" applyAlignment="1">
      <alignment vertical="center"/>
    </xf>
    <xf numFmtId="0" fontId="196" fillId="0" borderId="0" xfId="1" applyFont="1" applyAlignment="1" applyProtection="1">
      <alignment horizontal="left" vertical="top" wrapText="1"/>
    </xf>
    <xf numFmtId="0" fontId="77" fillId="22" borderId="0" xfId="0" applyFont="1" applyFill="1" applyAlignment="1">
      <alignment horizontal="center" vertical="center" wrapText="1"/>
    </xf>
    <xf numFmtId="0" fontId="105" fillId="43" borderId="144" xfId="0" applyFont="1" applyFill="1" applyBorder="1" applyAlignment="1">
      <alignment horizontal="center" vertical="center" wrapText="1"/>
    </xf>
    <xf numFmtId="0" fontId="21" fillId="0" borderId="0" xfId="0" applyFont="1" applyBorder="1" applyAlignment="1">
      <alignment horizontal="left" vertical="top" wrapText="1"/>
    </xf>
    <xf numFmtId="0" fontId="8" fillId="0" borderId="227" xfId="1" applyFill="1" applyBorder="1" applyAlignment="1" applyProtection="1">
      <alignment vertical="center"/>
    </xf>
    <xf numFmtId="0" fontId="112" fillId="24" borderId="202" xfId="2" applyFont="1" applyFill="1" applyBorder="1" applyAlignment="1">
      <alignment horizontal="center" vertical="center" wrapText="1"/>
    </xf>
    <xf numFmtId="0" fontId="171" fillId="42" borderId="0" xfId="0" applyFont="1" applyFill="1" applyBorder="1" applyAlignment="1">
      <alignment horizontal="left" vertical="center" shrinkToFit="1"/>
    </xf>
    <xf numFmtId="184" fontId="197" fillId="42" borderId="0" xfId="0" applyNumberFormat="1" applyFont="1" applyFill="1" applyAlignment="1">
      <alignment vertical="center" wrapText="1"/>
    </xf>
    <xf numFmtId="0" fontId="133" fillId="22" borderId="212" xfId="2" applyFont="1" applyFill="1" applyBorder="1" applyAlignment="1">
      <alignment horizontal="center" vertical="center"/>
    </xf>
    <xf numFmtId="0" fontId="186" fillId="41" borderId="0" xfId="0" applyFont="1" applyFill="1" applyAlignment="1">
      <alignment vertical="center" wrapText="1"/>
    </xf>
    <xf numFmtId="0" fontId="77" fillId="22" borderId="0" xfId="0" applyFont="1" applyFill="1" applyAlignment="1">
      <alignment horizontal="center" vertical="center"/>
    </xf>
    <xf numFmtId="0" fontId="51" fillId="22" borderId="226" xfId="16" applyFont="1" applyFill="1" applyBorder="1">
      <alignment vertical="center"/>
    </xf>
    <xf numFmtId="0" fontId="51" fillId="22" borderId="228" xfId="16" applyFont="1" applyFill="1" applyBorder="1">
      <alignment vertical="center"/>
    </xf>
    <xf numFmtId="0" fontId="10" fillId="22" borderId="228" xfId="16" applyFont="1" applyFill="1" applyBorder="1">
      <alignment vertical="center"/>
    </xf>
    <xf numFmtId="0" fontId="38" fillId="0" borderId="0" xfId="17" applyFont="1" applyAlignment="1">
      <alignment horizontal="left" vertical="center" indent="2"/>
    </xf>
    <xf numFmtId="14" fontId="120" fillId="24" borderId="174" xfId="17" applyNumberFormat="1" applyFont="1" applyFill="1" applyBorder="1" applyAlignment="1">
      <alignment horizontal="center" vertical="center"/>
    </xf>
    <xf numFmtId="14" fontId="44" fillId="24" borderId="174" xfId="17" applyNumberFormat="1" applyFont="1" applyFill="1" applyBorder="1" applyAlignment="1">
      <alignment horizontal="center" vertical="center"/>
    </xf>
    <xf numFmtId="0" fontId="160" fillId="24" borderId="172" xfId="17" applyFont="1" applyFill="1" applyBorder="1" applyAlignment="1">
      <alignment horizontal="center" vertical="center" wrapText="1"/>
    </xf>
    <xf numFmtId="14" fontId="160" fillId="24" borderId="174" xfId="17" applyNumberFormat="1" applyFont="1" applyFill="1" applyBorder="1" applyAlignment="1">
      <alignment horizontal="center" vertical="center" wrapText="1"/>
    </xf>
    <xf numFmtId="0" fontId="157" fillId="24" borderId="0" xfId="0" applyFont="1" applyFill="1" applyAlignment="1">
      <alignment horizontal="center" vertical="center" wrapText="1"/>
    </xf>
    <xf numFmtId="14" fontId="38" fillId="24" borderId="174" xfId="17" applyNumberFormat="1" applyFont="1" applyFill="1" applyBorder="1" applyAlignment="1">
      <alignment horizontal="center" vertical="center" wrapText="1"/>
    </xf>
    <xf numFmtId="0" fontId="13" fillId="24" borderId="212" xfId="2" applyFont="1" applyFill="1" applyBorder="1" applyAlignment="1">
      <alignment horizontal="left" vertical="center"/>
    </xf>
    <xf numFmtId="0" fontId="13" fillId="44" borderId="212" xfId="2" applyFont="1" applyFill="1" applyBorder="1" applyAlignment="1">
      <alignment horizontal="left" vertical="center"/>
    </xf>
    <xf numFmtId="0" fontId="13" fillId="45" borderId="212" xfId="2" applyFont="1" applyFill="1" applyBorder="1" applyAlignment="1">
      <alignment horizontal="left" vertical="center"/>
    </xf>
    <xf numFmtId="0" fontId="13" fillId="46" borderId="212" xfId="2" applyFont="1" applyFill="1" applyBorder="1" applyAlignment="1">
      <alignment horizontal="left" vertical="center"/>
    </xf>
    <xf numFmtId="0" fontId="13" fillId="47" borderId="212" xfId="2" applyFont="1" applyFill="1" applyBorder="1" applyAlignment="1">
      <alignment horizontal="left" vertical="center"/>
    </xf>
    <xf numFmtId="0" fontId="27" fillId="2" borderId="49" xfId="1" applyFont="1" applyFill="1" applyBorder="1" applyAlignment="1" applyProtection="1">
      <alignment horizontal="center" vertical="center" wrapText="1"/>
    </xf>
    <xf numFmtId="0" fontId="120" fillId="24" borderId="172" xfId="17" applyFont="1" applyFill="1" applyBorder="1" applyAlignment="1">
      <alignment horizontal="center" vertical="center" wrapText="1"/>
    </xf>
    <xf numFmtId="0" fontId="175" fillId="0" borderId="0" xfId="0" applyFont="1" applyAlignment="1">
      <alignment horizontal="left" vertical="center" wrapText="1"/>
    </xf>
    <xf numFmtId="0" fontId="174" fillId="0" borderId="0" xfId="0" applyFont="1" applyAlignment="1">
      <alignment horizontal="left" vertical="center" wrapText="1"/>
    </xf>
    <xf numFmtId="0" fontId="151" fillId="28" borderId="0" xfId="0" applyFont="1" applyFill="1" applyAlignment="1">
      <alignment vertical="center"/>
    </xf>
    <xf numFmtId="0" fontId="1" fillId="6" borderId="0" xfId="21" applyFill="1">
      <alignment vertical="center"/>
    </xf>
    <xf numFmtId="0" fontId="1" fillId="6" borderId="0" xfId="21" applyFill="1" applyAlignment="1">
      <alignment horizontal="right" vertical="center"/>
    </xf>
    <xf numFmtId="0" fontId="1" fillId="0" borderId="0" xfId="21">
      <alignment vertical="center"/>
    </xf>
    <xf numFmtId="0" fontId="36" fillId="6" borderId="0" xfId="21" applyFont="1" applyFill="1" applyAlignment="1">
      <alignment horizontal="left" vertical="center"/>
    </xf>
    <xf numFmtId="0" fontId="200" fillId="6" borderId="0" xfId="21" applyFont="1" applyFill="1" applyAlignment="1">
      <alignment horizontal="left" vertical="center" wrapText="1"/>
    </xf>
    <xf numFmtId="0" fontId="201" fillId="6" borderId="0" xfId="21" applyFont="1" applyFill="1">
      <alignment vertical="center"/>
    </xf>
    <xf numFmtId="0" fontId="201" fillId="6" borderId="0" xfId="21" applyFont="1" applyFill="1" applyAlignment="1">
      <alignment horizontal="right" vertical="center"/>
    </xf>
    <xf numFmtId="0" fontId="1" fillId="0" borderId="0" xfId="21" applyAlignment="1">
      <alignment horizontal="right" vertical="center"/>
    </xf>
    <xf numFmtId="0" fontId="86" fillId="0" borderId="0" xfId="0" applyFont="1" applyAlignment="1">
      <alignment horizontal="left" vertical="center" wrapText="1"/>
    </xf>
    <xf numFmtId="0" fontId="90" fillId="0" borderId="0" xfId="0" applyFont="1" applyAlignment="1">
      <alignment horizontal="left" vertical="center" wrapText="1"/>
    </xf>
    <xf numFmtId="0" fontId="89" fillId="0" borderId="0" xfId="0" applyFont="1" applyBorder="1" applyAlignment="1">
      <alignment horizontal="left" vertical="center" wrapText="1"/>
    </xf>
    <xf numFmtId="0" fontId="90" fillId="0" borderId="0" xfId="0" applyFont="1" applyAlignment="1">
      <alignment horizontal="left" vertical="top" wrapText="1"/>
    </xf>
    <xf numFmtId="0" fontId="86" fillId="0" borderId="0" xfId="0" applyFont="1" applyAlignment="1">
      <alignment horizontal="left" vertical="top" wrapText="1"/>
    </xf>
    <xf numFmtId="0" fontId="87" fillId="0" borderId="0" xfId="0" applyFont="1" applyBorder="1" applyAlignment="1">
      <alignment horizontal="left" vertical="center" wrapText="1"/>
    </xf>
    <xf numFmtId="0" fontId="6" fillId="0" borderId="75" xfId="0" applyFont="1" applyBorder="1" applyAlignment="1">
      <alignment horizontal="left" vertical="center"/>
    </xf>
    <xf numFmtId="0" fontId="6" fillId="0" borderId="0" xfId="0" applyFont="1" applyBorder="1" applyAlignment="1">
      <alignment horizontal="left" vertical="center"/>
    </xf>
    <xf numFmtId="0" fontId="6" fillId="0" borderId="77" xfId="0" applyFont="1" applyBorder="1" applyAlignment="1">
      <alignment horizontal="left" vertical="center"/>
    </xf>
    <xf numFmtId="0" fontId="191" fillId="6" borderId="0" xfId="0" applyFont="1" applyFill="1" applyAlignment="1">
      <alignment horizontal="left" vertical="center" wrapText="1"/>
    </xf>
    <xf numFmtId="0" fontId="191" fillId="6" borderId="77" xfId="0" applyFont="1" applyFill="1" applyBorder="1" applyAlignment="1">
      <alignment horizontal="left" vertical="center" wrapText="1"/>
    </xf>
    <xf numFmtId="0" fontId="191" fillId="6" borderId="0" xfId="0" applyFont="1" applyFill="1" applyAlignment="1">
      <alignment horizontal="left" vertical="center"/>
    </xf>
    <xf numFmtId="0" fontId="191" fillId="6" borderId="0" xfId="0" applyFont="1" applyFill="1" applyAlignment="1">
      <alignment horizontal="left" vertical="top" wrapText="1"/>
    </xf>
    <xf numFmtId="0" fontId="8" fillId="0" borderId="0" xfId="1" applyAlignment="1" applyProtection="1">
      <alignment horizontal="center" vertical="center" wrapText="1"/>
    </xf>
    <xf numFmtId="0" fontId="187" fillId="41" borderId="0" xfId="0" applyFont="1" applyFill="1" applyAlignment="1">
      <alignment horizontal="left" vertical="center" wrapText="1"/>
    </xf>
    <xf numFmtId="0" fontId="185" fillId="41" borderId="0" xfId="0" applyFont="1" applyFill="1" applyAlignment="1">
      <alignment horizontal="center" vertical="top" wrapText="1"/>
    </xf>
    <xf numFmtId="0" fontId="202" fillId="41" borderId="0" xfId="0" applyFont="1" applyFill="1" applyAlignment="1">
      <alignment horizontal="center" vertical="center"/>
    </xf>
    <xf numFmtId="0" fontId="202" fillId="41" borderId="0" xfId="0" applyFont="1" applyFill="1" applyAlignment="1">
      <alignment horizontal="center" vertical="center" wrapText="1"/>
    </xf>
    <xf numFmtId="0" fontId="203" fillId="41" borderId="0" xfId="0" applyFont="1" applyFill="1" applyAlignment="1">
      <alignment horizontal="center" vertical="center" wrapText="1"/>
    </xf>
    <xf numFmtId="0" fontId="51" fillId="0" borderId="55" xfId="17" applyFont="1" applyBorder="1" applyAlignment="1">
      <alignment horizontal="center" vertical="center"/>
    </xf>
    <xf numFmtId="0" fontId="51" fillId="0" borderId="56" xfId="17" applyFont="1" applyBorder="1" applyAlignment="1">
      <alignment horizontal="center" vertical="center"/>
    </xf>
    <xf numFmtId="0" fontId="51" fillId="0" borderId="57" xfId="17" applyFont="1" applyBorder="1" applyAlignment="1">
      <alignment horizontal="center" vertical="center"/>
    </xf>
    <xf numFmtId="0" fontId="1" fillId="0" borderId="83" xfId="17" applyBorder="1" applyAlignment="1">
      <alignment horizontal="center" vertical="center"/>
    </xf>
    <xf numFmtId="0" fontId="1" fillId="0" borderId="84" xfId="17" applyBorder="1" applyAlignment="1">
      <alignment horizontal="center" vertical="center"/>
    </xf>
    <xf numFmtId="0" fontId="1" fillId="0" borderId="85" xfId="17" applyBorder="1" applyAlignment="1">
      <alignment horizontal="center" vertical="center"/>
    </xf>
    <xf numFmtId="0" fontId="39" fillId="0" borderId="86" xfId="17" applyFont="1" applyBorder="1" applyAlignment="1">
      <alignment horizontal="center" vertical="center" wrapText="1"/>
    </xf>
    <xf numFmtId="0" fontId="39" fillId="0" borderId="51" xfId="17" applyFont="1" applyBorder="1" applyAlignment="1">
      <alignment horizontal="center" vertical="center" wrapText="1"/>
    </xf>
    <xf numFmtId="0" fontId="35" fillId="19" borderId="0" xfId="17" applyFont="1" applyFill="1" applyAlignment="1">
      <alignment horizontal="center" vertical="center"/>
    </xf>
    <xf numFmtId="179" fontId="11" fillId="0" borderId="87" xfId="17" applyNumberFormat="1" applyFont="1" applyBorder="1" applyAlignment="1">
      <alignment horizontal="center" vertical="center" shrinkToFit="1"/>
    </xf>
    <xf numFmtId="179" fontId="11" fillId="0" borderId="88" xfId="17" applyNumberFormat="1" applyFont="1" applyBorder="1" applyAlignment="1">
      <alignment horizontal="center" vertical="center" shrinkToFit="1"/>
    </xf>
    <xf numFmtId="0" fontId="49" fillId="0" borderId="89" xfId="17" applyFont="1" applyBorder="1" applyAlignment="1">
      <alignment horizontal="center" vertical="center"/>
    </xf>
    <xf numFmtId="0" fontId="49" fillId="0" borderId="90" xfId="17" applyFont="1" applyBorder="1" applyAlignment="1">
      <alignment horizontal="center" vertical="center"/>
    </xf>
    <xf numFmtId="0" fontId="10" fillId="7" borderId="165" xfId="17" applyFont="1" applyFill="1" applyBorder="1" applyAlignment="1">
      <alignment horizontal="left" vertical="center" wrapText="1"/>
    </xf>
    <xf numFmtId="0" fontId="10" fillId="7" borderId="159" xfId="17" applyFont="1" applyFill="1" applyBorder="1" applyAlignment="1">
      <alignment horizontal="left" vertical="center" wrapText="1"/>
    </xf>
    <xf numFmtId="0" fontId="10" fillId="7" borderId="166" xfId="17" applyFont="1" applyFill="1" applyBorder="1" applyAlignment="1">
      <alignment horizontal="left" vertical="center" wrapText="1"/>
    </xf>
    <xf numFmtId="0" fontId="38" fillId="22" borderId="221" xfId="17" applyFont="1" applyFill="1" applyBorder="1" applyAlignment="1">
      <alignment horizontal="left" vertical="top" wrapText="1"/>
    </xf>
    <xf numFmtId="0" fontId="38" fillId="22" borderId="222" xfId="17" applyFont="1" applyFill="1" applyBorder="1" applyAlignment="1">
      <alignment horizontal="left" vertical="top" wrapText="1"/>
    </xf>
    <xf numFmtId="0" fontId="38" fillId="22" borderId="223" xfId="17" applyFont="1" applyFill="1" applyBorder="1" applyAlignment="1">
      <alignment horizontal="left" vertical="top" wrapText="1"/>
    </xf>
    <xf numFmtId="0" fontId="38" fillId="24" borderId="221" xfId="17" applyFont="1" applyFill="1" applyBorder="1" applyAlignment="1">
      <alignment horizontal="left" vertical="top" wrapText="1"/>
    </xf>
    <xf numFmtId="0" fontId="38" fillId="24" borderId="222" xfId="17" applyFont="1" applyFill="1" applyBorder="1" applyAlignment="1">
      <alignment horizontal="left" vertical="top" wrapText="1"/>
    </xf>
    <xf numFmtId="0" fontId="38" fillId="24" borderId="223" xfId="17" applyFont="1" applyFill="1" applyBorder="1" applyAlignment="1">
      <alignment horizontal="left" vertical="top" wrapText="1"/>
    </xf>
    <xf numFmtId="0" fontId="38" fillId="12" borderId="91" xfId="18" applyFont="1" applyFill="1" applyBorder="1" applyAlignment="1">
      <alignment horizontal="center" vertical="center"/>
    </xf>
    <xf numFmtId="0" fontId="38" fillId="12" borderId="92" xfId="18" applyFont="1" applyFill="1" applyBorder="1" applyAlignment="1">
      <alignment horizontal="center" vertical="center"/>
    </xf>
    <xf numFmtId="0" fontId="12" fillId="0" borderId="150" xfId="17" applyFont="1" applyBorder="1" applyAlignment="1">
      <alignment horizontal="center" vertical="center" wrapText="1"/>
    </xf>
    <xf numFmtId="0" fontId="12" fillId="0" borderId="151" xfId="17" applyFont="1" applyBorder="1" applyAlignment="1">
      <alignment horizontal="center" vertical="center" wrapText="1"/>
    </xf>
    <xf numFmtId="0" fontId="12" fillId="0" borderId="152" xfId="17" applyFont="1" applyBorder="1" applyAlignment="1">
      <alignment horizontal="center" vertical="center" wrapText="1"/>
    </xf>
    <xf numFmtId="0" fontId="56" fillId="0" borderId="154" xfId="17" applyFont="1" applyBorder="1" applyAlignment="1">
      <alignment horizontal="center" vertical="center"/>
    </xf>
    <xf numFmtId="0" fontId="56" fillId="0" borderId="155" xfId="17" applyFont="1" applyBorder="1" applyAlignment="1">
      <alignment horizontal="center" vertical="center"/>
    </xf>
    <xf numFmtId="0" fontId="56" fillId="0" borderId="156" xfId="17" applyFont="1" applyBorder="1" applyAlignment="1">
      <alignment horizontal="center" vertical="center"/>
    </xf>
    <xf numFmtId="0" fontId="38" fillId="24" borderId="173" xfId="17" applyFont="1" applyFill="1" applyBorder="1" applyAlignment="1">
      <alignment horizontal="left" vertical="top" wrapText="1"/>
    </xf>
    <xf numFmtId="0" fontId="38" fillId="24" borderId="172" xfId="17" applyFont="1" applyFill="1" applyBorder="1" applyAlignment="1">
      <alignment horizontal="left" vertical="top" wrapText="1"/>
    </xf>
    <xf numFmtId="0" fontId="38" fillId="22" borderId="173" xfId="17" applyFont="1" applyFill="1" applyBorder="1" applyAlignment="1">
      <alignment horizontal="left" vertical="top" wrapText="1"/>
    </xf>
    <xf numFmtId="0" fontId="38" fillId="22" borderId="172" xfId="17" applyFont="1" applyFill="1" applyBorder="1" applyAlignment="1">
      <alignment horizontal="left" vertical="top" wrapText="1"/>
    </xf>
    <xf numFmtId="0" fontId="51" fillId="22" borderId="221" xfId="17" applyFont="1" applyFill="1" applyBorder="1" applyAlignment="1">
      <alignment horizontal="left" vertical="top" wrapText="1"/>
    </xf>
    <xf numFmtId="0" fontId="51" fillId="22" borderId="222" xfId="17" applyFont="1" applyFill="1" applyBorder="1" applyAlignment="1">
      <alignment horizontal="left" vertical="top" wrapText="1"/>
    </xf>
    <xf numFmtId="0" fontId="51" fillId="22" borderId="223" xfId="17" applyFont="1" applyFill="1" applyBorder="1" applyAlignment="1">
      <alignment horizontal="left" vertical="top" wrapText="1"/>
    </xf>
    <xf numFmtId="0" fontId="152" fillId="22" borderId="221" xfId="17" applyFont="1" applyFill="1" applyBorder="1" applyAlignment="1">
      <alignment horizontal="left" vertical="top" wrapText="1"/>
    </xf>
    <xf numFmtId="0" fontId="10" fillId="22" borderId="221" xfId="2" applyFont="1" applyFill="1" applyBorder="1" applyAlignment="1">
      <alignment horizontal="left" vertical="top" wrapText="1"/>
    </xf>
    <xf numFmtId="0" fontId="10" fillId="22" borderId="222" xfId="2" applyFont="1" applyFill="1" applyBorder="1" applyAlignment="1">
      <alignment horizontal="left" vertical="top" wrapText="1"/>
    </xf>
    <xf numFmtId="0" fontId="10" fillId="22" borderId="223" xfId="2" applyFont="1" applyFill="1" applyBorder="1" applyAlignment="1">
      <alignment horizontal="left" vertical="top" wrapText="1"/>
    </xf>
    <xf numFmtId="0" fontId="13" fillId="22" borderId="221" xfId="2" applyFont="1" applyFill="1" applyBorder="1" applyAlignment="1">
      <alignment horizontal="left" vertical="top" wrapText="1"/>
    </xf>
    <xf numFmtId="0" fontId="13" fillId="22" borderId="222" xfId="2" applyFont="1" applyFill="1" applyBorder="1" applyAlignment="1">
      <alignment horizontal="left" vertical="top" wrapText="1"/>
    </xf>
    <xf numFmtId="0" fontId="13" fillId="22" borderId="223" xfId="2" applyFont="1" applyFill="1" applyBorder="1" applyAlignment="1">
      <alignment horizontal="left" vertical="top" wrapText="1"/>
    </xf>
    <xf numFmtId="0" fontId="13" fillId="24" borderId="221" xfId="2" applyFont="1" applyFill="1" applyBorder="1" applyAlignment="1">
      <alignment horizontal="left" vertical="top" wrapText="1"/>
    </xf>
    <xf numFmtId="0" fontId="13" fillId="24" borderId="222" xfId="2" applyFont="1" applyFill="1" applyBorder="1" applyAlignment="1">
      <alignment horizontal="left" vertical="top" wrapText="1"/>
    </xf>
    <xf numFmtId="0" fontId="13" fillId="24" borderId="223" xfId="2" applyFont="1" applyFill="1" applyBorder="1" applyAlignment="1">
      <alignment horizontal="left" vertical="top" wrapText="1"/>
    </xf>
    <xf numFmtId="0" fontId="126" fillId="22" borderId="221" xfId="2" applyFont="1" applyFill="1" applyBorder="1" applyAlignment="1">
      <alignment horizontal="left" vertical="top" wrapText="1"/>
    </xf>
    <xf numFmtId="0" fontId="126" fillId="22" borderId="222" xfId="2" applyFont="1" applyFill="1" applyBorder="1" applyAlignment="1">
      <alignment horizontal="left" vertical="top" wrapText="1"/>
    </xf>
    <xf numFmtId="0" fontId="126" fillId="22" borderId="223" xfId="2" applyFont="1" applyFill="1" applyBorder="1" applyAlignment="1">
      <alignment horizontal="left" vertical="top" wrapText="1"/>
    </xf>
    <xf numFmtId="0" fontId="198" fillId="0" borderId="0" xfId="17" applyFont="1" applyAlignment="1">
      <alignment horizontal="left" vertical="center"/>
    </xf>
    <xf numFmtId="0" fontId="61" fillId="14" borderId="65" xfId="17" applyFont="1" applyFill="1" applyBorder="1" applyAlignment="1">
      <alignment horizontal="right" vertical="center" wrapText="1"/>
    </xf>
    <xf numFmtId="0" fontId="62" fillId="14" borderId="65" xfId="0" applyFont="1" applyFill="1" applyBorder="1" applyAlignment="1">
      <alignment horizontal="right" vertical="center"/>
    </xf>
    <xf numFmtId="0" fontId="0" fillId="14" borderId="65" xfId="0" applyFill="1" applyBorder="1" applyAlignment="1">
      <alignment horizontal="right" vertical="center"/>
    </xf>
    <xf numFmtId="180" fontId="61" fillId="14" borderId="65" xfId="17" applyNumberFormat="1" applyFont="1" applyFill="1" applyBorder="1" applyAlignment="1">
      <alignment horizontal="center" vertical="center" wrapText="1"/>
    </xf>
    <xf numFmtId="180" fontId="0" fillId="14" borderId="65" xfId="0" applyNumberFormat="1" applyFill="1" applyBorder="1" applyAlignment="1">
      <alignment horizontal="center" vertical="center" wrapText="1"/>
    </xf>
    <xf numFmtId="0" fontId="63" fillId="15" borderId="66" xfId="17" applyFont="1" applyFill="1" applyBorder="1" applyAlignment="1">
      <alignment horizontal="center" vertical="center" wrapText="1"/>
    </xf>
    <xf numFmtId="0" fontId="64" fillId="15" borderId="66" xfId="0" applyFont="1" applyFill="1" applyBorder="1" applyAlignment="1">
      <alignment horizontal="center" vertical="center"/>
    </xf>
    <xf numFmtId="0" fontId="63" fillId="11" borderId="66" xfId="0" applyFont="1" applyFill="1" applyBorder="1" applyAlignment="1">
      <alignment horizontal="center" vertical="center"/>
    </xf>
    <xf numFmtId="0" fontId="66" fillId="11" borderId="66" xfId="0" applyFont="1" applyFill="1" applyBorder="1" applyAlignment="1">
      <alignment horizontal="center" vertical="center"/>
    </xf>
    <xf numFmtId="0" fontId="68" fillId="21" borderId="128" xfId="16" applyFont="1" applyFill="1" applyBorder="1" applyAlignment="1">
      <alignment horizontal="center" vertical="center"/>
    </xf>
    <xf numFmtId="0" fontId="68" fillId="21" borderId="133" xfId="16" applyFont="1" applyFill="1" applyBorder="1" applyAlignment="1">
      <alignment horizontal="center" vertical="center"/>
    </xf>
    <xf numFmtId="0" fontId="68" fillId="21" borderId="135" xfId="16" applyFont="1" applyFill="1" applyBorder="1" applyAlignment="1">
      <alignment horizontal="center" vertical="center"/>
    </xf>
    <xf numFmtId="0" fontId="69" fillId="2" borderId="129" xfId="16" applyFont="1" applyFill="1" applyBorder="1" applyAlignment="1">
      <alignment vertical="center" wrapText="1"/>
    </xf>
    <xf numFmtId="0" fontId="69" fillId="2" borderId="130" xfId="16" applyFont="1" applyFill="1" applyBorder="1" applyAlignment="1">
      <alignment vertical="center" wrapText="1"/>
    </xf>
    <xf numFmtId="0" fontId="69" fillId="2" borderId="131" xfId="16" applyFont="1" applyFill="1" applyBorder="1" applyAlignment="1">
      <alignment vertical="center" wrapText="1"/>
    </xf>
    <xf numFmtId="0" fontId="69" fillId="2" borderId="107" xfId="16" applyFont="1" applyFill="1" applyBorder="1" applyAlignment="1">
      <alignment vertical="center" wrapText="1"/>
    </xf>
    <xf numFmtId="0" fontId="69" fillId="2" borderId="0" xfId="16" applyFont="1" applyFill="1" applyAlignment="1">
      <alignment vertical="center" wrapText="1"/>
    </xf>
    <xf numFmtId="0" fontId="69" fillId="2" borderId="108" xfId="16" applyFont="1" applyFill="1" applyBorder="1" applyAlignment="1">
      <alignment vertical="center" wrapText="1"/>
    </xf>
    <xf numFmtId="0" fontId="69" fillId="2" borderId="136" xfId="16" applyFont="1" applyFill="1" applyBorder="1" applyAlignment="1">
      <alignment vertical="center" wrapText="1"/>
    </xf>
    <xf numFmtId="0" fontId="69" fillId="2" borderId="137" xfId="16" applyFont="1" applyFill="1" applyBorder="1" applyAlignment="1">
      <alignment vertical="center" wrapText="1"/>
    </xf>
    <xf numFmtId="0" fontId="69" fillId="2" borderId="138" xfId="16" applyFont="1" applyFill="1" applyBorder="1" applyAlignment="1">
      <alignment vertical="center" wrapText="1"/>
    </xf>
    <xf numFmtId="0" fontId="69" fillId="2" borderId="129" xfId="16" applyFont="1" applyFill="1" applyBorder="1" applyAlignment="1">
      <alignment horizontal="left" vertical="center" wrapText="1"/>
    </xf>
    <xf numFmtId="0" fontId="69" fillId="2" borderId="130" xfId="16" applyFont="1" applyFill="1" applyBorder="1" applyAlignment="1">
      <alignment horizontal="left" vertical="center" wrapText="1"/>
    </xf>
    <xf numFmtId="0" fontId="69" fillId="2" borderId="132" xfId="16" applyFont="1" applyFill="1" applyBorder="1" applyAlignment="1">
      <alignment horizontal="left" vertical="center" wrapText="1"/>
    </xf>
    <xf numFmtId="0" fontId="69" fillId="2" borderId="107" xfId="16" applyFont="1" applyFill="1" applyBorder="1" applyAlignment="1">
      <alignment horizontal="left" vertical="center" wrapText="1"/>
    </xf>
    <xf numFmtId="0" fontId="69" fillId="2" borderId="0" xfId="16" applyFont="1" applyFill="1" applyAlignment="1">
      <alignment horizontal="left" vertical="center" wrapText="1"/>
    </xf>
    <xf numFmtId="0" fontId="69" fillId="2" borderId="134" xfId="16" applyFont="1" applyFill="1" applyBorder="1" applyAlignment="1">
      <alignment horizontal="left" vertical="center" wrapText="1"/>
    </xf>
    <xf numFmtId="0" fontId="69" fillId="2" borderId="136" xfId="16" applyFont="1" applyFill="1" applyBorder="1" applyAlignment="1">
      <alignment horizontal="left" vertical="center" wrapText="1"/>
    </xf>
    <xf numFmtId="0" fontId="69" fillId="2" borderId="137" xfId="16" applyFont="1" applyFill="1" applyBorder="1" applyAlignment="1">
      <alignment horizontal="left" vertical="center" wrapText="1"/>
    </xf>
    <xf numFmtId="0" fontId="69" fillId="2" borderId="139" xfId="16" applyFont="1" applyFill="1" applyBorder="1" applyAlignment="1">
      <alignment horizontal="left" vertical="center" wrapText="1"/>
    </xf>
    <xf numFmtId="0" fontId="10" fillId="22" borderId="168" xfId="2" applyFont="1" applyFill="1" applyBorder="1" applyAlignment="1">
      <alignment horizontal="left" vertical="top" wrapText="1"/>
    </xf>
    <xf numFmtId="0" fontId="10" fillId="22" borderId="169" xfId="2" applyFont="1" applyFill="1" applyBorder="1" applyAlignment="1">
      <alignment horizontal="left" vertical="top" wrapText="1"/>
    </xf>
    <xf numFmtId="0" fontId="7" fillId="6" borderId="41" xfId="17" applyFont="1" applyFill="1" applyBorder="1" applyAlignment="1">
      <alignment horizontal="center" vertical="center" wrapText="1"/>
    </xf>
    <xf numFmtId="0" fontId="84" fillId="31" borderId="79" xfId="17" applyFont="1" applyFill="1" applyBorder="1" applyAlignment="1">
      <alignment horizontal="center" vertical="center" wrapText="1"/>
    </xf>
    <xf numFmtId="0" fontId="59" fillId="18" borderId="79" xfId="17" applyFont="1" applyFill="1" applyBorder="1" applyAlignment="1">
      <alignment horizontal="center" vertical="center" wrapText="1"/>
    </xf>
    <xf numFmtId="0" fontId="0" fillId="18" borderId="79" xfId="0" applyFill="1" applyBorder="1" applyAlignment="1">
      <alignment horizontal="center" vertical="center" wrapText="1"/>
    </xf>
    <xf numFmtId="0" fontId="69" fillId="3" borderId="80" xfId="17" applyFont="1" applyFill="1" applyBorder="1" applyAlignment="1">
      <alignment horizontal="center" vertical="center" wrapText="1"/>
    </xf>
    <xf numFmtId="0" fontId="69" fillId="3" borderId="81" xfId="17" applyFont="1" applyFill="1" applyBorder="1" applyAlignment="1">
      <alignment horizontal="center" vertical="center" wrapText="1"/>
    </xf>
    <xf numFmtId="0" fontId="69" fillId="3" borderId="82" xfId="17" applyFont="1" applyFill="1" applyBorder="1" applyAlignment="1">
      <alignment horizontal="center" vertical="center" wrapText="1"/>
    </xf>
    <xf numFmtId="180" fontId="61" fillId="3" borderId="80" xfId="17" applyNumberFormat="1" applyFont="1" applyFill="1" applyBorder="1" applyAlignment="1">
      <alignment horizontal="center" vertical="center" wrapText="1"/>
    </xf>
    <xf numFmtId="180" fontId="61" fillId="3" borderId="82" xfId="17" applyNumberFormat="1" applyFont="1" applyFill="1" applyBorder="1" applyAlignment="1">
      <alignment horizontal="center" vertical="center" wrapText="1"/>
    </xf>
    <xf numFmtId="0" fontId="199" fillId="6" borderId="62" xfId="21" applyFont="1" applyFill="1" applyBorder="1" applyAlignment="1">
      <alignment horizontal="justify" vertical="center"/>
    </xf>
    <xf numFmtId="0" fontId="199" fillId="6" borderId="196" xfId="21" applyFont="1" applyFill="1" applyBorder="1" applyAlignment="1">
      <alignment horizontal="justify" vertical="center"/>
    </xf>
    <xf numFmtId="0" fontId="199" fillId="6" borderId="64" xfId="21" applyFont="1" applyFill="1" applyBorder="1">
      <alignment vertical="center"/>
    </xf>
    <xf numFmtId="0" fontId="1" fillId="6" borderId="196" xfId="21" applyFill="1" applyBorder="1">
      <alignment vertical="center"/>
    </xf>
    <xf numFmtId="0" fontId="1" fillId="6" borderId="0" xfId="21" applyFill="1">
      <alignment vertical="center"/>
    </xf>
    <xf numFmtId="0" fontId="161" fillId="22" borderId="0" xfId="0" applyFont="1" applyFill="1" applyAlignment="1">
      <alignment horizontal="left" vertical="top" wrapText="1"/>
    </xf>
    <xf numFmtId="0" fontId="80" fillId="22" borderId="118" xfId="0" applyFont="1" applyFill="1" applyBorder="1" applyAlignment="1">
      <alignment horizontal="left" vertical="center"/>
    </xf>
    <xf numFmtId="0" fontId="80" fillId="0" borderId="118" xfId="0" applyFont="1" applyBorder="1" applyAlignment="1">
      <alignment horizontal="left" vertical="center"/>
    </xf>
    <xf numFmtId="0" fontId="108" fillId="34" borderId="0" xfId="0" applyFont="1" applyFill="1" applyAlignment="1">
      <alignment horizontal="left" vertical="center" wrapText="1"/>
    </xf>
    <xf numFmtId="0" fontId="80" fillId="25" borderId="119" xfId="0" applyFont="1" applyFill="1" applyBorder="1" applyAlignment="1">
      <alignment horizontal="left" vertical="center"/>
    </xf>
    <xf numFmtId="0" fontId="80" fillId="25" borderId="120" xfId="0" applyFont="1" applyFill="1" applyBorder="1" applyAlignment="1">
      <alignment horizontal="left" vertical="center"/>
    </xf>
    <xf numFmtId="0" fontId="80" fillId="25" borderId="121" xfId="0" applyFont="1" applyFill="1" applyBorder="1" applyAlignment="1">
      <alignment horizontal="left" vertical="center"/>
    </xf>
    <xf numFmtId="0" fontId="110" fillId="26" borderId="119" xfId="0" applyFont="1" applyFill="1" applyBorder="1" applyAlignment="1">
      <alignment horizontal="left" vertical="center"/>
    </xf>
    <xf numFmtId="0" fontId="110" fillId="26" borderId="120" xfId="0" applyFont="1" applyFill="1" applyBorder="1" applyAlignment="1">
      <alignment horizontal="left" vertical="center"/>
    </xf>
    <xf numFmtId="0" fontId="110" fillId="26" borderId="121" xfId="0" applyFont="1" applyFill="1" applyBorder="1" applyAlignment="1">
      <alignment horizontal="left" vertical="center"/>
    </xf>
    <xf numFmtId="0" fontId="107" fillId="22" borderId="0" xfId="0" applyFont="1" applyFill="1" applyAlignment="1">
      <alignment horizontal="left" vertical="center"/>
    </xf>
    <xf numFmtId="0" fontId="80" fillId="25" borderId="122" xfId="0" applyFont="1" applyFill="1" applyBorder="1" applyAlignment="1">
      <alignment horizontal="left" vertical="center"/>
    </xf>
    <xf numFmtId="0" fontId="80" fillId="25" borderId="123" xfId="0" applyFont="1" applyFill="1" applyBorder="1" applyAlignment="1">
      <alignment horizontal="left" vertical="center"/>
    </xf>
    <xf numFmtId="0" fontId="80" fillId="25" borderId="124" xfId="0" applyFont="1" applyFill="1" applyBorder="1" applyAlignment="1">
      <alignment horizontal="left" vertical="center"/>
    </xf>
    <xf numFmtId="0" fontId="80" fillId="25" borderId="127" xfId="0" applyFont="1" applyFill="1" applyBorder="1" applyAlignment="1">
      <alignment horizontal="left" vertical="center"/>
    </xf>
    <xf numFmtId="0" fontId="80" fillId="25" borderId="125" xfId="0" applyFont="1" applyFill="1" applyBorder="1" applyAlignment="1">
      <alignment horizontal="left" vertical="center"/>
    </xf>
    <xf numFmtId="0" fontId="80" fillId="25" borderId="126" xfId="0" applyFont="1" applyFill="1" applyBorder="1" applyAlignment="1">
      <alignment horizontal="left" vertical="center"/>
    </xf>
    <xf numFmtId="0" fontId="82" fillId="0" borderId="116" xfId="0" applyFont="1" applyBorder="1" applyAlignment="1">
      <alignment horizontal="justify" vertical="center" wrapText="1"/>
    </xf>
    <xf numFmtId="0" fontId="82" fillId="0" borderId="117" xfId="0" applyFont="1" applyBorder="1" applyAlignment="1">
      <alignment horizontal="justify" vertical="center" wrapText="1"/>
    </xf>
    <xf numFmtId="0" fontId="80" fillId="0" borderId="116" xfId="0" applyFont="1" applyBorder="1" applyAlignment="1">
      <alignment horizontal="justify" vertical="center" wrapText="1"/>
    </xf>
    <xf numFmtId="0" fontId="80" fillId="0" borderId="117" xfId="0" applyFont="1" applyBorder="1" applyAlignment="1">
      <alignment horizontal="justify" vertical="center" wrapText="1"/>
    </xf>
    <xf numFmtId="0" fontId="151" fillId="28" borderId="0" xfId="0" applyFont="1" applyFill="1" applyAlignment="1">
      <alignment horizontal="left" vertical="center" wrapText="1"/>
    </xf>
    <xf numFmtId="0" fontId="146" fillId="26" borderId="0" xfId="0" applyFont="1" applyFill="1" applyAlignment="1">
      <alignment horizontal="left" vertical="center"/>
    </xf>
    <xf numFmtId="0" fontId="147" fillId="26" borderId="0" xfId="1" applyFont="1" applyFill="1" applyBorder="1" applyAlignment="1" applyProtection="1">
      <alignment horizontal="left" vertical="top" wrapText="1"/>
    </xf>
    <xf numFmtId="0" fontId="74" fillId="27" borderId="0" xfId="0" applyFont="1" applyFill="1" applyAlignment="1">
      <alignment horizontal="center" vertical="top" wrapText="1"/>
    </xf>
    <xf numFmtId="0" fontId="74" fillId="27" borderId="0" xfId="0" applyFont="1" applyFill="1" applyAlignment="1">
      <alignment horizontal="right" vertical="top" wrapText="1"/>
    </xf>
    <xf numFmtId="0" fontId="121" fillId="33" borderId="0" xfId="0" applyFont="1" applyFill="1" applyAlignment="1">
      <alignment horizontal="center" vertical="top" wrapText="1"/>
    </xf>
    <xf numFmtId="0" fontId="108" fillId="33" borderId="0" xfId="0" applyFont="1" applyFill="1" applyAlignment="1">
      <alignment horizontal="center" vertical="top" wrapText="1"/>
    </xf>
    <xf numFmtId="0" fontId="74" fillId="27" borderId="0" xfId="0" applyFont="1" applyFill="1" applyAlignment="1">
      <alignment horizontal="left" vertical="top" wrapText="1"/>
    </xf>
    <xf numFmtId="0" fontId="164" fillId="37" borderId="0" xfId="0" applyFont="1" applyFill="1" applyAlignment="1">
      <alignment horizontal="left" vertical="top" wrapText="1"/>
    </xf>
    <xf numFmtId="0" fontId="141" fillId="37" borderId="0" xfId="0" applyFont="1" applyFill="1" applyAlignment="1">
      <alignment horizontal="left" vertical="top" wrapText="1"/>
    </xf>
    <xf numFmtId="0" fontId="18" fillId="37" borderId="0" xfId="0" applyFont="1" applyFill="1" applyAlignment="1">
      <alignment horizontal="center" vertical="center"/>
    </xf>
    <xf numFmtId="0" fontId="121" fillId="37" borderId="0" xfId="0" applyFont="1" applyFill="1" applyAlignment="1">
      <alignment horizontal="center" vertical="center"/>
    </xf>
    <xf numFmtId="0" fontId="176" fillId="27" borderId="0" xfId="0" applyFont="1" applyFill="1" applyAlignment="1">
      <alignment horizontal="center" vertical="top" wrapText="1"/>
    </xf>
    <xf numFmtId="56" fontId="111" fillId="24" borderId="46" xfId="1" applyNumberFormat="1" applyFont="1" applyFill="1" applyBorder="1" applyAlignment="1" applyProtection="1">
      <alignment horizontal="center" vertical="center" wrapText="1"/>
    </xf>
    <xf numFmtId="56" fontId="111" fillId="24" borderId="2" xfId="1" applyNumberFormat="1" applyFont="1" applyFill="1" applyBorder="1" applyAlignment="1" applyProtection="1">
      <alignment horizontal="center" vertical="center" wrapText="1"/>
    </xf>
    <xf numFmtId="56" fontId="111" fillId="24" borderId="3" xfId="1" applyNumberFormat="1" applyFont="1" applyFill="1" applyBorder="1" applyAlignment="1" applyProtection="1">
      <alignment horizontal="center" vertical="center" wrapText="1"/>
    </xf>
    <xf numFmtId="14" fontId="21" fillId="24" borderId="199" xfId="1" applyNumberFormat="1" applyFont="1" applyFill="1" applyBorder="1" applyAlignment="1" applyProtection="1">
      <alignment horizontal="center" vertical="center" wrapText="1"/>
    </xf>
    <xf numFmtId="0" fontId="21" fillId="24" borderId="199" xfId="2" applyFont="1" applyFill="1" applyBorder="1" applyAlignment="1">
      <alignment horizontal="center" vertical="center"/>
    </xf>
    <xf numFmtId="14" fontId="21" fillId="24" borderId="181" xfId="1" applyNumberFormat="1" applyFont="1" applyFill="1" applyBorder="1" applyAlignment="1" applyProtection="1">
      <alignment horizontal="center" vertical="center" wrapText="1" shrinkToFit="1"/>
    </xf>
    <xf numFmtId="14" fontId="21" fillId="24" borderId="179" xfId="1" applyNumberFormat="1" applyFont="1" applyFill="1" applyBorder="1" applyAlignment="1" applyProtection="1">
      <alignment horizontal="center" vertical="center" wrapText="1" shrinkToFit="1"/>
    </xf>
    <xf numFmtId="14" fontId="21" fillId="24" borderId="182" xfId="1" applyNumberFormat="1" applyFont="1" applyFill="1" applyBorder="1" applyAlignment="1" applyProtection="1">
      <alignment horizontal="center" vertical="center" wrapText="1" shrinkToFit="1"/>
    </xf>
    <xf numFmtId="56" fontId="21" fillId="24" borderId="46" xfId="1" applyNumberFormat="1" applyFont="1" applyFill="1" applyBorder="1" applyAlignment="1" applyProtection="1">
      <alignment horizontal="center" vertical="center" wrapText="1"/>
    </xf>
    <xf numFmtId="56" fontId="21" fillId="24" borderId="2" xfId="1" applyNumberFormat="1" applyFont="1" applyFill="1" applyBorder="1" applyAlignment="1" applyProtection="1">
      <alignment horizontal="center" vertical="center" wrapText="1"/>
    </xf>
    <xf numFmtId="56" fontId="21" fillId="24" borderId="3" xfId="1" applyNumberFormat="1" applyFont="1" applyFill="1" applyBorder="1" applyAlignment="1" applyProtection="1">
      <alignment horizontal="center" vertical="center" wrapText="1"/>
    </xf>
    <xf numFmtId="14" fontId="111" fillId="24" borderId="181" xfId="2" applyNumberFormat="1" applyFont="1" applyFill="1" applyBorder="1" applyAlignment="1">
      <alignment horizontal="center" vertical="center" wrapText="1" shrinkToFit="1"/>
    </xf>
    <xf numFmtId="14" fontId="111" fillId="24" borderId="179" xfId="2" applyNumberFormat="1" applyFont="1" applyFill="1" applyBorder="1" applyAlignment="1">
      <alignment horizontal="center" vertical="center" wrapText="1" shrinkToFit="1"/>
    </xf>
    <xf numFmtId="14" fontId="111" fillId="24" borderId="180" xfId="2" applyNumberFormat="1" applyFont="1" applyFill="1" applyBorder="1" applyAlignment="1">
      <alignment horizontal="center" vertical="center" wrapText="1" shrinkToFit="1"/>
    </xf>
    <xf numFmtId="0" fontId="21" fillId="24" borderId="204" xfId="2" applyFont="1" applyFill="1" applyBorder="1" applyAlignment="1">
      <alignment horizontal="center" vertical="center"/>
    </xf>
    <xf numFmtId="56" fontId="21" fillId="24" borderId="46" xfId="2" applyNumberFormat="1" applyFont="1" applyFill="1" applyBorder="1" applyAlignment="1">
      <alignment horizontal="center" vertical="center" wrapText="1"/>
    </xf>
    <xf numFmtId="56" fontId="21" fillId="24" borderId="2" xfId="2" applyNumberFormat="1" applyFont="1" applyFill="1" applyBorder="1" applyAlignment="1">
      <alignment horizontal="center" vertical="center" wrapText="1"/>
    </xf>
    <xf numFmtId="56" fontId="21" fillId="24" borderId="178" xfId="2" applyNumberFormat="1" applyFont="1" applyFill="1" applyBorder="1" applyAlignment="1">
      <alignment horizontal="center" vertical="center" wrapText="1"/>
    </xf>
    <xf numFmtId="14" fontId="21" fillId="24" borderId="183" xfId="1" applyNumberFormat="1" applyFont="1" applyFill="1" applyBorder="1" applyAlignment="1" applyProtection="1">
      <alignment horizontal="center" vertical="center" wrapText="1" shrinkToFit="1"/>
    </xf>
    <xf numFmtId="14" fontId="21" fillId="24" borderId="185" xfId="1" applyNumberFormat="1" applyFont="1" applyFill="1" applyBorder="1" applyAlignment="1" applyProtection="1">
      <alignment horizontal="center" vertical="center" wrapText="1" shrinkToFit="1"/>
    </xf>
    <xf numFmtId="14" fontId="21" fillId="24" borderId="184" xfId="1" applyNumberFormat="1" applyFont="1" applyFill="1" applyBorder="1" applyAlignment="1" applyProtection="1">
      <alignment horizontal="center" vertical="center" wrapText="1" shrinkToFit="1"/>
    </xf>
    <xf numFmtId="56" fontId="21" fillId="24" borderId="3" xfId="2" applyNumberFormat="1" applyFont="1" applyFill="1" applyBorder="1" applyAlignment="1">
      <alignment horizontal="center" vertical="center" wrapText="1"/>
    </xf>
    <xf numFmtId="14" fontId="29" fillId="24" borderId="46" xfId="2" applyNumberFormat="1" applyFont="1" applyFill="1" applyBorder="1" applyAlignment="1">
      <alignment horizontal="center" vertical="center" shrinkToFit="1"/>
    </xf>
    <xf numFmtId="14" fontId="29" fillId="24" borderId="2" xfId="2" applyNumberFormat="1" applyFont="1" applyFill="1" applyBorder="1" applyAlignment="1">
      <alignment horizontal="center" vertical="center" shrinkToFit="1"/>
    </xf>
    <xf numFmtId="14" fontId="29" fillId="24" borderId="207" xfId="2" applyNumberFormat="1" applyFont="1" applyFill="1" applyBorder="1" applyAlignment="1">
      <alignment horizontal="center" vertical="center" shrinkToFit="1"/>
    </xf>
    <xf numFmtId="14" fontId="21" fillId="3" borderId="1" xfId="1" applyNumberFormat="1" applyFont="1" applyFill="1" applyBorder="1" applyAlignment="1" applyProtection="1">
      <alignment horizontal="center" vertical="center" wrapText="1"/>
    </xf>
    <xf numFmtId="14" fontId="21" fillId="3" borderId="3" xfId="1" applyNumberFormat="1" applyFont="1" applyFill="1" applyBorder="1" applyAlignment="1" applyProtection="1">
      <alignment horizontal="center" vertical="center" wrapText="1"/>
    </xf>
    <xf numFmtId="14" fontId="19" fillId="3" borderId="46" xfId="2" applyNumberFormat="1" applyFont="1" applyFill="1" applyBorder="1" applyAlignment="1">
      <alignment horizontal="center" vertical="center" shrinkToFit="1"/>
    </xf>
    <xf numFmtId="14" fontId="19" fillId="3" borderId="3" xfId="2" applyNumberFormat="1" applyFont="1" applyFill="1" applyBorder="1" applyAlignment="1">
      <alignment horizontal="center" vertical="center" shrinkToFit="1"/>
    </xf>
    <xf numFmtId="56" fontId="21" fillId="3" borderId="46" xfId="2" applyNumberFormat="1" applyFont="1" applyFill="1" applyBorder="1" applyAlignment="1">
      <alignment horizontal="center" vertical="center" wrapText="1"/>
    </xf>
    <xf numFmtId="56" fontId="21" fillId="3" borderId="3" xfId="2" applyNumberFormat="1" applyFont="1" applyFill="1" applyBorder="1" applyAlignment="1">
      <alignment horizontal="center" vertical="center" wrapText="1"/>
    </xf>
    <xf numFmtId="0" fontId="21" fillId="24" borderId="208" xfId="2" applyFont="1" applyFill="1" applyBorder="1" applyAlignment="1">
      <alignment horizontal="center" vertical="center"/>
    </xf>
    <xf numFmtId="14" fontId="21" fillId="24" borderId="46" xfId="2" applyNumberFormat="1" applyFont="1" applyFill="1" applyBorder="1" applyAlignment="1">
      <alignment horizontal="center" vertical="center" shrinkToFit="1"/>
    </xf>
    <xf numFmtId="14" fontId="21" fillId="24" borderId="2" xfId="2" applyNumberFormat="1" applyFont="1" applyFill="1" applyBorder="1" applyAlignment="1">
      <alignment horizontal="center" vertical="center" shrinkToFit="1"/>
    </xf>
    <xf numFmtId="14" fontId="21" fillId="24" borderId="207" xfId="2" applyNumberFormat="1" applyFont="1" applyFill="1" applyBorder="1" applyAlignment="1">
      <alignment horizontal="center" vertical="center" shrinkToFit="1"/>
    </xf>
    <xf numFmtId="0" fontId="10" fillId="0" borderId="63" xfId="2" applyFont="1" applyFill="1" applyBorder="1" applyAlignment="1">
      <alignment vertical="center"/>
    </xf>
    <xf numFmtId="0" fontId="10" fillId="0" borderId="63" xfId="2" applyFont="1" applyBorder="1" applyAlignment="1">
      <alignment vertical="center"/>
    </xf>
    <xf numFmtId="0" fontId="10" fillId="0" borderId="0" xfId="2" applyFont="1" applyFill="1" applyAlignment="1">
      <alignment vertical="center" wrapText="1"/>
    </xf>
    <xf numFmtId="0" fontId="10" fillId="0" borderId="0" xfId="2" applyFont="1" applyAlignment="1">
      <alignment vertical="center"/>
    </xf>
    <xf numFmtId="0" fontId="14" fillId="6" borderId="21" xfId="2" applyFont="1" applyFill="1" applyBorder="1" applyAlignment="1">
      <alignment horizontal="left" vertical="center"/>
    </xf>
    <xf numFmtId="0" fontId="14" fillId="6" borderId="6" xfId="2" applyFont="1" applyFill="1" applyBorder="1" applyAlignment="1">
      <alignment horizontal="left" vertical="center"/>
    </xf>
    <xf numFmtId="0" fontId="6" fillId="6" borderId="93" xfId="2" applyFill="1" applyBorder="1">
      <alignment vertical="center"/>
    </xf>
    <xf numFmtId="0" fontId="6" fillId="6" borderId="28" xfId="2" applyFill="1" applyBorder="1">
      <alignment vertical="center"/>
    </xf>
    <xf numFmtId="0" fontId="6" fillId="6" borderId="94" xfId="2" applyFill="1" applyBorder="1">
      <alignment vertical="center"/>
    </xf>
    <xf numFmtId="0" fontId="6" fillId="6" borderId="95" xfId="2" applyFill="1" applyBorder="1">
      <alignment vertical="center"/>
    </xf>
    <xf numFmtId="0" fontId="6" fillId="6" borderId="96" xfId="2" applyFill="1" applyBorder="1">
      <alignment vertical="center"/>
    </xf>
    <xf numFmtId="0" fontId="6" fillId="6" borderId="97" xfId="2" applyFill="1" applyBorder="1">
      <alignment vertical="center"/>
    </xf>
    <xf numFmtId="0" fontId="22" fillId="6" borderId="98" xfId="2" applyFont="1" applyFill="1" applyBorder="1" applyAlignment="1">
      <alignment horizontal="center" vertical="top" wrapText="1"/>
    </xf>
    <xf numFmtId="0" fontId="22" fillId="6" borderId="90" xfId="2" applyFont="1" applyFill="1" applyBorder="1" applyAlignment="1">
      <alignment horizontal="center" vertical="top" wrapText="1"/>
    </xf>
    <xf numFmtId="0" fontId="22" fillId="6" borderId="99" xfId="2" applyFont="1" applyFill="1" applyBorder="1" applyAlignment="1">
      <alignment horizontal="center" vertical="top" wrapText="1"/>
    </xf>
    <xf numFmtId="0" fontId="22" fillId="6" borderId="100" xfId="2" applyFont="1" applyFill="1" applyBorder="1" applyAlignment="1">
      <alignment horizontal="center" vertical="top" wrapText="1"/>
    </xf>
    <xf numFmtId="0" fontId="22" fillId="6" borderId="101" xfId="2" applyFont="1" applyFill="1" applyBorder="1" applyAlignment="1">
      <alignment horizontal="center" vertical="top" wrapText="1"/>
    </xf>
    <xf numFmtId="0" fontId="1" fillId="6" borderId="18" xfId="2" applyFont="1" applyFill="1" applyBorder="1" applyAlignment="1">
      <alignment vertical="top" wrapText="1"/>
    </xf>
    <xf numFmtId="0" fontId="6" fillId="6" borderId="0" xfId="2" applyFill="1" applyAlignment="1">
      <alignment vertical="top" wrapText="1"/>
    </xf>
    <xf numFmtId="0" fontId="6" fillId="6" borderId="19" xfId="2" applyFill="1" applyBorder="1" applyAlignment="1">
      <alignment vertical="top" wrapText="1"/>
    </xf>
    <xf numFmtId="0" fontId="1" fillId="17" borderId="73" xfId="2" applyFont="1" applyFill="1" applyBorder="1" applyAlignment="1">
      <alignment vertical="top" wrapText="1"/>
    </xf>
    <xf numFmtId="0" fontId="6" fillId="0" borderId="69" xfId="2" applyBorder="1" applyAlignment="1">
      <alignment vertical="top" wrapText="1"/>
    </xf>
    <xf numFmtId="0" fontId="70" fillId="0" borderId="0" xfId="1" applyFont="1" applyAlignment="1" applyProtection="1">
      <alignment vertical="center"/>
    </xf>
    <xf numFmtId="0" fontId="6" fillId="0" borderId="0" xfId="2">
      <alignment vertical="center"/>
    </xf>
    <xf numFmtId="0" fontId="6" fillId="29" borderId="61" xfId="2" applyFill="1" applyBorder="1" applyAlignment="1">
      <alignment horizontal="left" vertical="top" wrapText="1"/>
    </xf>
    <xf numFmtId="0" fontId="6" fillId="29" borderId="153" xfId="2" applyFill="1" applyBorder="1" applyAlignment="1">
      <alignment horizontal="left" vertical="top" wrapText="1"/>
    </xf>
    <xf numFmtId="0" fontId="6" fillId="29" borderId="187" xfId="2" applyFill="1" applyBorder="1" applyAlignment="1">
      <alignment horizontal="left" vertical="top" wrapText="1"/>
    </xf>
    <xf numFmtId="0" fontId="1" fillId="39" borderId="61" xfId="2" applyFont="1" applyFill="1" applyBorder="1" applyAlignment="1">
      <alignment horizontal="left" vertical="top" wrapText="1"/>
    </xf>
    <xf numFmtId="0" fontId="1" fillId="39" borderId="72" xfId="2" applyFont="1" applyFill="1" applyBorder="1" applyAlignment="1">
      <alignment horizontal="left" vertical="top" wrapText="1"/>
    </xf>
    <xf numFmtId="0" fontId="8" fillId="39" borderId="153" xfId="1" applyFill="1" applyBorder="1" applyAlignment="1" applyProtection="1">
      <alignment horizontal="left" vertical="top"/>
    </xf>
    <xf numFmtId="0" fontId="6" fillId="39" borderId="186" xfId="2" applyFill="1" applyBorder="1" applyAlignment="1">
      <alignment horizontal="left" vertical="top"/>
    </xf>
    <xf numFmtId="0" fontId="6" fillId="2" borderId="78" xfId="2" applyFill="1" applyBorder="1" applyAlignment="1">
      <alignment vertical="top" wrapText="1"/>
    </xf>
    <xf numFmtId="0" fontId="15" fillId="2" borderId="69" xfId="0" applyFont="1" applyFill="1" applyBorder="1" applyAlignment="1">
      <alignment vertical="top" wrapText="1"/>
    </xf>
    <xf numFmtId="0" fontId="1" fillId="2" borderId="78" xfId="2" applyFont="1" applyFill="1" applyBorder="1" applyAlignment="1">
      <alignment horizontal="left" vertical="top" wrapText="1"/>
    </xf>
    <xf numFmtId="0" fontId="1" fillId="2" borderId="69" xfId="2" applyFont="1" applyFill="1" applyBorder="1" applyAlignment="1">
      <alignment horizontal="left" vertical="top" wrapText="1"/>
    </xf>
    <xf numFmtId="0" fontId="26" fillId="0" borderId="0" xfId="19" applyFont="1" applyAlignment="1">
      <alignment vertical="center" wrapText="1"/>
    </xf>
    <xf numFmtId="0" fontId="195" fillId="0" borderId="105" xfId="2" applyFont="1" applyBorder="1" applyAlignment="1">
      <alignment horizontal="center" vertical="center" wrapText="1" shrinkToFit="1"/>
    </xf>
    <xf numFmtId="0" fontId="112" fillId="0" borderId="32" xfId="2" applyFont="1" applyBorder="1" applyAlignment="1">
      <alignment horizontal="center" vertical="center" wrapText="1" shrinkToFit="1"/>
    </xf>
    <xf numFmtId="0" fontId="112" fillId="0" borderId="106" xfId="2" applyFont="1" applyBorder="1" applyAlignment="1">
      <alignment horizontal="center" vertical="center" wrapText="1" shrinkToFit="1"/>
    </xf>
    <xf numFmtId="0" fontId="28" fillId="24" borderId="105" xfId="2" applyFont="1" applyFill="1" applyBorder="1" applyAlignment="1">
      <alignment horizontal="center" vertical="center" shrinkToFit="1"/>
    </xf>
    <xf numFmtId="0" fontId="18" fillId="24" borderId="32" xfId="2" applyFont="1" applyFill="1" applyBorder="1" applyAlignment="1">
      <alignment horizontal="center" vertical="center" shrinkToFit="1"/>
    </xf>
    <xf numFmtId="0" fontId="18" fillId="24" borderId="106" xfId="2" applyFont="1" applyFill="1" applyBorder="1" applyAlignment="1">
      <alignment horizontal="center" vertical="center" shrinkToFit="1"/>
    </xf>
    <xf numFmtId="0" fontId="156" fillId="48" borderId="105" xfId="2" applyFont="1" applyFill="1" applyBorder="1" applyAlignment="1">
      <alignment horizontal="center" vertical="center" wrapText="1" shrinkToFit="1"/>
    </xf>
    <xf numFmtId="0" fontId="33" fillId="48" borderId="32" xfId="2" applyFont="1" applyFill="1" applyBorder="1" applyAlignment="1">
      <alignment horizontal="center" vertical="center" shrinkToFit="1"/>
    </xf>
    <xf numFmtId="0" fontId="33" fillId="48" borderId="106" xfId="2" applyFont="1" applyFill="1" applyBorder="1" applyAlignment="1">
      <alignment horizontal="center" vertical="center" shrinkToFit="1"/>
    </xf>
    <xf numFmtId="0" fontId="21" fillId="48" borderId="102" xfId="1" applyFont="1" applyFill="1" applyBorder="1" applyAlignment="1" applyProtection="1">
      <alignment vertical="top" wrapText="1"/>
    </xf>
    <xf numFmtId="0" fontId="21" fillId="48" borderId="103" xfId="2" applyFont="1" applyFill="1" applyBorder="1" applyAlignment="1">
      <alignment vertical="top" wrapText="1"/>
    </xf>
    <xf numFmtId="0" fontId="21" fillId="48" borderId="104" xfId="2" applyFont="1" applyFill="1" applyBorder="1" applyAlignment="1">
      <alignment vertical="top" wrapText="1"/>
    </xf>
    <xf numFmtId="0" fontId="28" fillId="0" borderId="105" xfId="2" applyFont="1" applyBorder="1" applyAlignment="1">
      <alignment horizontal="center" vertical="center" wrapText="1" shrinkToFit="1"/>
    </xf>
    <xf numFmtId="0" fontId="112" fillId="0" borderId="32" xfId="2" applyFont="1" applyBorder="1" applyAlignment="1">
      <alignment horizontal="center" vertical="center" shrinkToFit="1"/>
    </xf>
    <xf numFmtId="0" fontId="112" fillId="0" borderId="106" xfId="2" applyFont="1" applyBorder="1" applyAlignment="1">
      <alignment horizontal="center" vertical="center" shrinkToFit="1"/>
    </xf>
    <xf numFmtId="0" fontId="21" fillId="0" borderId="215" xfId="1" applyFont="1" applyBorder="1" applyAlignment="1" applyProtection="1">
      <alignment horizontal="left" vertical="top" wrapText="1"/>
    </xf>
    <xf numFmtId="0" fontId="21" fillId="0" borderId="216" xfId="1" applyFont="1" applyBorder="1" applyAlignment="1" applyProtection="1">
      <alignment horizontal="left" vertical="top" wrapText="1"/>
    </xf>
    <xf numFmtId="0" fontId="21" fillId="0" borderId="217" xfId="1" applyFont="1" applyBorder="1" applyAlignment="1" applyProtection="1">
      <alignment horizontal="left" vertical="top" wrapText="1"/>
    </xf>
    <xf numFmtId="0" fontId="28" fillId="48" borderId="189" xfId="2" applyFont="1" applyFill="1" applyBorder="1" applyAlignment="1">
      <alignment horizontal="center" vertical="center" wrapText="1" shrinkToFit="1"/>
    </xf>
    <xf numFmtId="0" fontId="28" fillId="48" borderId="190" xfId="2" applyFont="1" applyFill="1" applyBorder="1" applyAlignment="1">
      <alignment horizontal="center" vertical="center" wrapText="1" shrinkToFit="1"/>
    </xf>
    <xf numFmtId="0" fontId="28" fillId="48" borderId="191" xfId="2" applyFont="1" applyFill="1" applyBorder="1" applyAlignment="1">
      <alignment horizontal="center" vertical="center" wrapText="1" shrinkToFit="1"/>
    </xf>
    <xf numFmtId="0" fontId="20" fillId="48" borderId="62" xfId="2" applyFont="1" applyFill="1" applyBorder="1" applyAlignment="1">
      <alignment horizontal="left" vertical="top" wrapText="1" shrinkToFit="1"/>
    </xf>
    <xf numFmtId="0" fontId="20" fillId="48" borderId="63" xfId="2" applyFont="1" applyFill="1" applyBorder="1" applyAlignment="1">
      <alignment horizontal="left" vertical="top" wrapText="1" shrinkToFit="1"/>
    </xf>
    <xf numFmtId="0" fontId="20" fillId="48" borderId="64" xfId="2" applyFont="1" applyFill="1" applyBorder="1" applyAlignment="1">
      <alignment horizontal="left" vertical="top" wrapText="1" shrinkToFit="1"/>
    </xf>
    <xf numFmtId="0" fontId="21" fillId="0" borderId="102" xfId="1" applyFont="1" applyBorder="1" applyAlignment="1" applyProtection="1">
      <alignment vertical="top" wrapText="1"/>
    </xf>
    <xf numFmtId="0" fontId="21" fillId="0" borderId="209" xfId="1" applyFont="1" applyBorder="1" applyAlignment="1" applyProtection="1">
      <alignment vertical="top" wrapText="1"/>
    </xf>
    <xf numFmtId="0" fontId="21" fillId="0" borderId="210" xfId="1" applyFont="1" applyBorder="1" applyAlignment="1" applyProtection="1">
      <alignment vertical="top" wrapText="1"/>
    </xf>
    <xf numFmtId="0" fontId="25" fillId="22" borderId="113" xfId="2" applyFont="1" applyFill="1" applyBorder="1" applyAlignment="1">
      <alignment horizontal="left" vertical="top" wrapText="1"/>
    </xf>
    <xf numFmtId="0" fontId="25" fillId="22" borderId="114" xfId="2" applyFont="1" applyFill="1" applyBorder="1" applyAlignment="1">
      <alignment horizontal="left" vertical="top" wrapText="1"/>
    </xf>
    <xf numFmtId="0" fontId="25" fillId="22" borderId="115" xfId="2" applyFont="1" applyFill="1" applyBorder="1" applyAlignment="1">
      <alignment horizontal="left" vertical="top" wrapText="1"/>
    </xf>
    <xf numFmtId="0" fontId="114" fillId="48" borderId="105" xfId="2" applyFont="1" applyFill="1" applyBorder="1" applyAlignment="1">
      <alignment horizontal="center" vertical="center" wrapText="1" shrinkToFit="1"/>
    </xf>
    <xf numFmtId="0" fontId="28" fillId="20" borderId="63" xfId="2" applyFont="1" applyFill="1" applyBorder="1" applyAlignment="1">
      <alignment horizontal="center" vertical="center" shrinkToFit="1"/>
    </xf>
    <xf numFmtId="0" fontId="28" fillId="20" borderId="64" xfId="2" applyFont="1" applyFill="1" applyBorder="1" applyAlignment="1">
      <alignment horizontal="center" vertical="center" shrinkToFit="1"/>
    </xf>
    <xf numFmtId="0" fontId="7" fillId="8" borderId="189" xfId="2" applyFont="1" applyFill="1" applyBorder="1" applyAlignment="1">
      <alignment horizontal="left" vertical="top" wrapText="1"/>
    </xf>
    <xf numFmtId="0" fontId="7" fillId="8" borderId="190" xfId="2" applyFont="1" applyFill="1" applyBorder="1" applyAlignment="1">
      <alignment horizontal="left" vertical="top" wrapText="1"/>
    </xf>
    <xf numFmtId="0" fontId="7" fillId="8" borderId="191" xfId="2" applyFont="1" applyFill="1" applyBorder="1" applyAlignment="1">
      <alignment horizontal="left" vertical="top" wrapText="1"/>
    </xf>
    <xf numFmtId="178" fontId="27" fillId="3" borderId="2" xfId="2" applyNumberFormat="1" applyFont="1" applyFill="1" applyBorder="1" applyAlignment="1">
      <alignment horizontal="center" vertical="center"/>
    </xf>
    <xf numFmtId="178" fontId="27" fillId="3" borderId="2" xfId="0" applyNumberFormat="1" applyFont="1" applyFill="1" applyBorder="1" applyAlignment="1">
      <alignment horizontal="center" vertical="center"/>
    </xf>
  </cellXfs>
  <cellStyles count="22">
    <cellStyle name="ハイパーリンク" xfId="1" builtinId="8"/>
    <cellStyle name="標準" xfId="0" builtinId="0"/>
    <cellStyle name="標準 2" xfId="2" xr:uid="{00000000-0005-0000-0000-000002000000}"/>
    <cellStyle name="標準 2 2" xfId="3" xr:uid="{00000000-0005-0000-0000-000003000000}"/>
    <cellStyle name="標準 2 2 2" xfId="20" xr:uid="{1064B219-AC4F-414B-BDBF-39C21F29F659}"/>
    <cellStyle name="標準 2 2 2 2" xfId="21" xr:uid="{5F25B949-ADEE-42BE-8069-06F40D7FD504}"/>
    <cellStyle name="標準 3" xfId="4" xr:uid="{00000000-0005-0000-0000-000004000000}"/>
    <cellStyle name="標準 3 2" xfId="5" xr:uid="{00000000-0005-0000-0000-000005000000}"/>
    <cellStyle name="標準 3 2 2" xfId="6" xr:uid="{00000000-0005-0000-0000-000006000000}"/>
    <cellStyle name="標準 3 2 2 2" xfId="7" xr:uid="{00000000-0005-0000-0000-000007000000}"/>
    <cellStyle name="標準 4" xfId="8" xr:uid="{00000000-0005-0000-0000-000008000000}"/>
    <cellStyle name="標準 5" xfId="9" xr:uid="{00000000-0005-0000-0000-000009000000}"/>
    <cellStyle name="標準 6" xfId="10" xr:uid="{00000000-0005-0000-0000-00000A000000}"/>
    <cellStyle name="標準 6 2" xfId="11" xr:uid="{00000000-0005-0000-0000-00000B000000}"/>
    <cellStyle name="標準 6 2 2" xfId="12" xr:uid="{00000000-0005-0000-0000-00000C000000}"/>
    <cellStyle name="標準 6 2_2019-15" xfId="13" xr:uid="{00000000-0005-0000-0000-00000D000000}"/>
    <cellStyle name="標準 6_★2019-2" xfId="14" xr:uid="{00000000-0005-0000-0000-00000E000000}"/>
    <cellStyle name="標準 7" xfId="15" xr:uid="{00000000-0005-0000-0000-00000F000000}"/>
    <cellStyle name="標準_H23-11 2" xfId="16" xr:uid="{00000000-0005-0000-0000-000010000000}"/>
    <cellStyle name="標準_H23-11_2019-4" xfId="17" xr:uid="{00000000-0005-0000-0000-000011000000}"/>
    <cellStyle name="標準_H23-11_2019-4 2" xfId="18" xr:uid="{00000000-0005-0000-0000-000012000000}"/>
    <cellStyle name="標準_H25-25 2 2" xfId="19" xr:uid="{00000000-0005-0000-0000-000013000000}"/>
  </cellStyles>
  <dxfs count="6">
    <dxf>
      <fill>
        <patternFill>
          <bgColor indexed="13"/>
        </patternFill>
      </fill>
    </dxf>
    <dxf>
      <fill>
        <patternFill>
          <bgColor indexed="51"/>
        </patternFill>
      </fill>
    </dxf>
    <dxf>
      <fill>
        <patternFill>
          <bgColor indexed="53"/>
        </patternFill>
      </fill>
    </dxf>
    <dxf>
      <fill>
        <patternFill>
          <bgColor indexed="13"/>
        </patternFill>
      </fill>
    </dxf>
    <dxf>
      <fill>
        <patternFill>
          <bgColor indexed="51"/>
        </patternFill>
      </fill>
    </dxf>
    <dxf>
      <fill>
        <patternFill>
          <bgColor indexed="53"/>
        </patternFill>
      </fill>
    </dxf>
  </dxfs>
  <tableStyles count="0" defaultTableStyle="TableStyleMedium2" defaultPivotStyle="PivotStyleLight16"/>
  <colors>
    <mruColors>
      <color rgb="FF6EF729"/>
      <color rgb="FF00CC00"/>
      <color rgb="FF66CCFF"/>
      <color rgb="FFFFE7FF"/>
      <color rgb="FFBB1F05"/>
      <color rgb="FFFF99FF"/>
      <color rgb="FFFF0066"/>
      <color rgb="FF3399FF"/>
      <color rgb="FFF6B30A"/>
      <color rgb="FFEBA91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腸管出血性大腸菌</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6.4957074711950752E-2"/>
          <c:y val="0.17685185185185184"/>
          <c:w val="0.77210613690956476"/>
          <c:h val="0.60984543598716823"/>
        </c:manualLayout>
      </c:layout>
      <c:lineChart>
        <c:grouping val="standard"/>
        <c:varyColors val="0"/>
        <c:ser>
          <c:idx val="7"/>
          <c:order val="0"/>
          <c:tx>
            <c:v>2021年</c:v>
          </c:tx>
          <c:spPr>
            <a:ln w="63500" cap="rnd">
              <a:solidFill>
                <a:srgbClr val="FF0000"/>
              </a:solidFill>
              <a:round/>
            </a:ln>
            <a:effectLst/>
          </c:spPr>
          <c:marker>
            <c:symbol val="none"/>
          </c:marker>
          <c:val>
            <c:numRef>
              <c:f>'48　感染症統計'!$B$7:$M$7</c:f>
              <c:numCache>
                <c:formatCode>General</c:formatCode>
                <c:ptCount val="12"/>
                <c:pt idx="0">
                  <c:v>81</c:v>
                </c:pt>
                <c:pt idx="1">
                  <c:v>48</c:v>
                </c:pt>
                <c:pt idx="2">
                  <c:v>71</c:v>
                </c:pt>
                <c:pt idx="3">
                  <c:v>128</c:v>
                </c:pt>
                <c:pt idx="4">
                  <c:v>171</c:v>
                </c:pt>
                <c:pt idx="5">
                  <c:v>350</c:v>
                </c:pt>
                <c:pt idx="6">
                  <c:v>569</c:v>
                </c:pt>
                <c:pt idx="7">
                  <c:v>553</c:v>
                </c:pt>
                <c:pt idx="8">
                  <c:v>458</c:v>
                </c:pt>
                <c:pt idx="9">
                  <c:v>304</c:v>
                </c:pt>
                <c:pt idx="10">
                  <c:v>217</c:v>
                </c:pt>
                <c:pt idx="11">
                  <c:v>29</c:v>
                </c:pt>
              </c:numCache>
            </c:numRef>
          </c:val>
          <c:smooth val="0"/>
          <c:extLst>
            <c:ext xmlns:c16="http://schemas.microsoft.com/office/drawing/2014/chart" uri="{C3380CC4-5D6E-409C-BE32-E72D297353CC}">
              <c16:uniqueId val="{00000000-C787-4C46-91A4-F2CCA7AB2E20}"/>
            </c:ext>
          </c:extLst>
        </c:ser>
        <c:ser>
          <c:idx val="0"/>
          <c:order val="1"/>
          <c:tx>
            <c:strRef>
              <c:f>'48　感染症統計'!$A$8</c:f>
              <c:strCache>
                <c:ptCount val="1"/>
                <c:pt idx="0">
                  <c:v>2020年</c:v>
                </c:pt>
              </c:strCache>
            </c:strRef>
          </c:tx>
          <c:spPr>
            <a:ln w="28575" cap="rnd">
              <a:solidFill>
                <a:schemeClr val="accent1"/>
              </a:solidFill>
              <a:round/>
            </a:ln>
            <a:effectLst/>
          </c:spPr>
          <c:marker>
            <c:symbol val="none"/>
          </c:marker>
          <c:val>
            <c:numRef>
              <c:f>'48　感染症統計'!$B$8:$M$8</c:f>
              <c:numCache>
                <c:formatCode>General</c:formatCode>
                <c:ptCount val="12"/>
                <c:pt idx="0">
                  <c:v>112</c:v>
                </c:pt>
                <c:pt idx="1">
                  <c:v>85</c:v>
                </c:pt>
                <c:pt idx="2">
                  <c:v>60</c:v>
                </c:pt>
                <c:pt idx="3">
                  <c:v>97</c:v>
                </c:pt>
                <c:pt idx="4">
                  <c:v>95</c:v>
                </c:pt>
                <c:pt idx="5">
                  <c:v>305</c:v>
                </c:pt>
                <c:pt idx="6">
                  <c:v>544</c:v>
                </c:pt>
                <c:pt idx="7">
                  <c:v>449</c:v>
                </c:pt>
                <c:pt idx="8">
                  <c:v>475</c:v>
                </c:pt>
                <c:pt idx="9">
                  <c:v>505</c:v>
                </c:pt>
                <c:pt idx="10">
                  <c:v>219</c:v>
                </c:pt>
                <c:pt idx="11" formatCode="#,##0_ ">
                  <c:v>98</c:v>
                </c:pt>
              </c:numCache>
            </c:numRef>
          </c:val>
          <c:smooth val="0"/>
          <c:extLst>
            <c:ext xmlns:c16="http://schemas.microsoft.com/office/drawing/2014/chart" uri="{C3380CC4-5D6E-409C-BE32-E72D297353CC}">
              <c16:uniqueId val="{00000001-C787-4C46-91A4-F2CCA7AB2E20}"/>
            </c:ext>
          </c:extLst>
        </c:ser>
        <c:ser>
          <c:idx val="1"/>
          <c:order val="2"/>
          <c:tx>
            <c:strRef>
              <c:f>'48　感染症統計'!$A$9</c:f>
              <c:strCache>
                <c:ptCount val="1"/>
                <c:pt idx="0">
                  <c:v>2019年</c:v>
                </c:pt>
              </c:strCache>
            </c:strRef>
          </c:tx>
          <c:spPr>
            <a:ln w="12700" cap="rnd">
              <a:solidFill>
                <a:srgbClr val="FF0066"/>
              </a:solidFill>
              <a:round/>
            </a:ln>
            <a:effectLst/>
          </c:spPr>
          <c:marker>
            <c:symbol val="none"/>
          </c:marker>
          <c:val>
            <c:numRef>
              <c:f>'48　感染症統計'!$B$9:$M$9</c:f>
              <c:numCache>
                <c:formatCode>#,##0_ </c:formatCode>
                <c:ptCount val="12"/>
                <c:pt idx="0">
                  <c:v>84</c:v>
                </c:pt>
                <c:pt idx="1">
                  <c:v>100</c:v>
                </c:pt>
                <c:pt idx="2">
                  <c:v>77</c:v>
                </c:pt>
                <c:pt idx="3">
                  <c:v>80</c:v>
                </c:pt>
                <c:pt idx="4" formatCode="General">
                  <c:v>236</c:v>
                </c:pt>
                <c:pt idx="5" formatCode="General">
                  <c:v>438</c:v>
                </c:pt>
                <c:pt idx="6" formatCode="General">
                  <c:v>631</c:v>
                </c:pt>
                <c:pt idx="7" formatCode="General">
                  <c:v>752</c:v>
                </c:pt>
                <c:pt idx="8" formatCode="General">
                  <c:v>523</c:v>
                </c:pt>
                <c:pt idx="9" formatCode="General">
                  <c:v>427</c:v>
                </c:pt>
                <c:pt idx="10" formatCode="General">
                  <c:v>253</c:v>
                </c:pt>
                <c:pt idx="11">
                  <c:v>136</c:v>
                </c:pt>
              </c:numCache>
            </c:numRef>
          </c:val>
          <c:smooth val="0"/>
          <c:extLst>
            <c:ext xmlns:c16="http://schemas.microsoft.com/office/drawing/2014/chart" uri="{C3380CC4-5D6E-409C-BE32-E72D297353CC}">
              <c16:uniqueId val="{00000002-C787-4C46-91A4-F2CCA7AB2E20}"/>
            </c:ext>
          </c:extLst>
        </c:ser>
        <c:ser>
          <c:idx val="2"/>
          <c:order val="3"/>
          <c:tx>
            <c:strRef>
              <c:f>'48　感染症統計'!$A$10</c:f>
              <c:strCache>
                <c:ptCount val="1"/>
                <c:pt idx="0">
                  <c:v>2018年</c:v>
                </c:pt>
              </c:strCache>
            </c:strRef>
          </c:tx>
          <c:spPr>
            <a:ln w="12700" cap="rnd">
              <a:solidFill>
                <a:schemeClr val="accent3"/>
              </a:solidFill>
              <a:round/>
            </a:ln>
            <a:effectLst/>
          </c:spPr>
          <c:marker>
            <c:symbol val="none"/>
          </c:marker>
          <c:val>
            <c:numRef>
              <c:f>'48　感染症統計'!$B$10:$M$10</c:f>
              <c:numCache>
                <c:formatCode>#,##0_ </c:formatCode>
                <c:ptCount val="12"/>
                <c:pt idx="0">
                  <c:v>41</c:v>
                </c:pt>
                <c:pt idx="1">
                  <c:v>44</c:v>
                </c:pt>
                <c:pt idx="2">
                  <c:v>67</c:v>
                </c:pt>
                <c:pt idx="3">
                  <c:v>103</c:v>
                </c:pt>
                <c:pt idx="4">
                  <c:v>311</c:v>
                </c:pt>
                <c:pt idx="5">
                  <c:v>415</c:v>
                </c:pt>
                <c:pt idx="6">
                  <c:v>539</c:v>
                </c:pt>
                <c:pt idx="7">
                  <c:v>1165</c:v>
                </c:pt>
                <c:pt idx="8">
                  <c:v>534</c:v>
                </c:pt>
                <c:pt idx="9">
                  <c:v>297</c:v>
                </c:pt>
                <c:pt idx="10">
                  <c:v>205</c:v>
                </c:pt>
                <c:pt idx="11">
                  <c:v>92</c:v>
                </c:pt>
              </c:numCache>
            </c:numRef>
          </c:val>
          <c:smooth val="0"/>
          <c:extLst>
            <c:ext xmlns:c16="http://schemas.microsoft.com/office/drawing/2014/chart" uri="{C3380CC4-5D6E-409C-BE32-E72D297353CC}">
              <c16:uniqueId val="{00000003-C787-4C46-91A4-F2CCA7AB2E20}"/>
            </c:ext>
          </c:extLst>
        </c:ser>
        <c:ser>
          <c:idx val="3"/>
          <c:order val="4"/>
          <c:tx>
            <c:strRef>
              <c:f>'48　感染症統計'!$A$11</c:f>
              <c:strCache>
                <c:ptCount val="1"/>
                <c:pt idx="0">
                  <c:v>2017年</c:v>
                </c:pt>
              </c:strCache>
            </c:strRef>
          </c:tx>
          <c:spPr>
            <a:ln w="12700" cap="rnd">
              <a:solidFill>
                <a:schemeClr val="accent4"/>
              </a:solidFill>
              <a:round/>
            </a:ln>
            <a:effectLst/>
          </c:spPr>
          <c:marker>
            <c:symbol val="none"/>
          </c:marker>
          <c:val>
            <c:numRef>
              <c:f>'48　感染症統計'!$B$11:$M$11</c:f>
              <c:numCache>
                <c:formatCode>#,##0_ </c:formatCode>
                <c:ptCount val="12"/>
                <c:pt idx="0">
                  <c:v>57</c:v>
                </c:pt>
                <c:pt idx="1">
                  <c:v>35</c:v>
                </c:pt>
                <c:pt idx="2">
                  <c:v>95</c:v>
                </c:pt>
                <c:pt idx="3">
                  <c:v>112</c:v>
                </c:pt>
                <c:pt idx="4">
                  <c:v>131</c:v>
                </c:pt>
                <c:pt idx="5" formatCode="General">
                  <c:v>340</c:v>
                </c:pt>
                <c:pt idx="6" formatCode="General">
                  <c:v>483</c:v>
                </c:pt>
                <c:pt idx="7" formatCode="General">
                  <c:v>1339</c:v>
                </c:pt>
                <c:pt idx="8" formatCode="General">
                  <c:v>614</c:v>
                </c:pt>
                <c:pt idx="9" formatCode="General">
                  <c:v>349</c:v>
                </c:pt>
                <c:pt idx="10" formatCode="General">
                  <c:v>236</c:v>
                </c:pt>
                <c:pt idx="11" formatCode="General">
                  <c:v>68</c:v>
                </c:pt>
              </c:numCache>
            </c:numRef>
          </c:val>
          <c:smooth val="0"/>
          <c:extLst>
            <c:ext xmlns:c16="http://schemas.microsoft.com/office/drawing/2014/chart" uri="{C3380CC4-5D6E-409C-BE32-E72D297353CC}">
              <c16:uniqueId val="{00000004-C787-4C46-91A4-F2CCA7AB2E20}"/>
            </c:ext>
          </c:extLst>
        </c:ser>
        <c:ser>
          <c:idx val="4"/>
          <c:order val="5"/>
          <c:tx>
            <c:strRef>
              <c:f>'48　感染症統計'!$A$12</c:f>
              <c:strCache>
                <c:ptCount val="1"/>
                <c:pt idx="0">
                  <c:v>2016年</c:v>
                </c:pt>
              </c:strCache>
            </c:strRef>
          </c:tx>
          <c:spPr>
            <a:ln w="12700" cap="rnd">
              <a:solidFill>
                <a:schemeClr val="accent5"/>
              </a:solidFill>
              <a:round/>
            </a:ln>
            <a:effectLst/>
          </c:spPr>
          <c:marker>
            <c:symbol val="none"/>
          </c:marker>
          <c:val>
            <c:numRef>
              <c:f>'48　感染症統計'!$B$12:$M$12</c:f>
              <c:numCache>
                <c:formatCode>#,##0_ </c:formatCode>
                <c:ptCount val="12"/>
                <c:pt idx="0" formatCode="General">
                  <c:v>68</c:v>
                </c:pt>
                <c:pt idx="1">
                  <c:v>42</c:v>
                </c:pt>
                <c:pt idx="2">
                  <c:v>44</c:v>
                </c:pt>
                <c:pt idx="3">
                  <c:v>75</c:v>
                </c:pt>
                <c:pt idx="4">
                  <c:v>135</c:v>
                </c:pt>
                <c:pt idx="5">
                  <c:v>448</c:v>
                </c:pt>
                <c:pt idx="6">
                  <c:v>507</c:v>
                </c:pt>
                <c:pt idx="7">
                  <c:v>808</c:v>
                </c:pt>
                <c:pt idx="8">
                  <c:v>795</c:v>
                </c:pt>
                <c:pt idx="9">
                  <c:v>313</c:v>
                </c:pt>
                <c:pt idx="10">
                  <c:v>246</c:v>
                </c:pt>
                <c:pt idx="11">
                  <c:v>143</c:v>
                </c:pt>
              </c:numCache>
            </c:numRef>
          </c:val>
          <c:smooth val="0"/>
          <c:extLst>
            <c:ext xmlns:c16="http://schemas.microsoft.com/office/drawing/2014/chart" uri="{C3380CC4-5D6E-409C-BE32-E72D297353CC}">
              <c16:uniqueId val="{00000005-C787-4C46-91A4-F2CCA7AB2E20}"/>
            </c:ext>
          </c:extLst>
        </c:ser>
        <c:ser>
          <c:idx val="5"/>
          <c:order val="6"/>
          <c:tx>
            <c:strRef>
              <c:f>'48　感染症統計'!$A$13</c:f>
              <c:strCache>
                <c:ptCount val="1"/>
                <c:pt idx="0">
                  <c:v>2015年</c:v>
                </c:pt>
              </c:strCache>
            </c:strRef>
          </c:tx>
          <c:spPr>
            <a:ln w="12700" cap="rnd">
              <a:solidFill>
                <a:schemeClr val="accent6"/>
              </a:solidFill>
              <a:round/>
            </a:ln>
            <a:effectLst/>
          </c:spPr>
          <c:marker>
            <c:symbol val="none"/>
          </c:marker>
          <c:val>
            <c:numRef>
              <c:f>'48　感染症統計'!$B$13:$M$13</c:f>
              <c:numCache>
                <c:formatCode>#,##0_ </c:formatCode>
                <c:ptCount val="12"/>
                <c:pt idx="0">
                  <c:v>71</c:v>
                </c:pt>
                <c:pt idx="1">
                  <c:v>97</c:v>
                </c:pt>
                <c:pt idx="2">
                  <c:v>61</c:v>
                </c:pt>
                <c:pt idx="3">
                  <c:v>105</c:v>
                </c:pt>
                <c:pt idx="4">
                  <c:v>198</c:v>
                </c:pt>
                <c:pt idx="5">
                  <c:v>442</c:v>
                </c:pt>
                <c:pt idx="6">
                  <c:v>790</c:v>
                </c:pt>
                <c:pt idx="7" formatCode="General">
                  <c:v>674</c:v>
                </c:pt>
                <c:pt idx="8" formatCode="General">
                  <c:v>594</c:v>
                </c:pt>
                <c:pt idx="9">
                  <c:v>275</c:v>
                </c:pt>
                <c:pt idx="10">
                  <c:v>133</c:v>
                </c:pt>
                <c:pt idx="11">
                  <c:v>108</c:v>
                </c:pt>
              </c:numCache>
            </c:numRef>
          </c:val>
          <c:smooth val="0"/>
          <c:extLst>
            <c:ext xmlns:c16="http://schemas.microsoft.com/office/drawing/2014/chart" uri="{C3380CC4-5D6E-409C-BE32-E72D297353CC}">
              <c16:uniqueId val="{00000006-C787-4C46-91A4-F2CCA7AB2E20}"/>
            </c:ext>
          </c:extLst>
        </c:ser>
        <c:dLbls>
          <c:showLegendKey val="0"/>
          <c:showVal val="0"/>
          <c:showCatName val="0"/>
          <c:showSerName val="0"/>
          <c:showPercent val="0"/>
          <c:showBubbleSize val="0"/>
        </c:dLbls>
        <c:smooth val="0"/>
        <c:axId val="1234518832"/>
        <c:axId val="1234519248"/>
      </c:lineChart>
      <c:catAx>
        <c:axId val="1234518832"/>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234519248"/>
        <c:crosses val="autoZero"/>
        <c:auto val="1"/>
        <c:lblAlgn val="ctr"/>
        <c:lblOffset val="100"/>
        <c:noMultiLvlLbl val="0"/>
      </c:catAx>
      <c:valAx>
        <c:axId val="1234519248"/>
        <c:scaling>
          <c:orientation val="minMax"/>
          <c:max val="14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234518832"/>
        <c:crosses val="autoZero"/>
        <c:crossBetween val="between"/>
      </c:valAx>
      <c:spPr>
        <a:noFill/>
        <a:ln>
          <a:noFill/>
        </a:ln>
        <a:effectLst/>
      </c:spPr>
    </c:plotArea>
    <c:legend>
      <c:legendPos val="b"/>
      <c:legendEntry>
        <c:idx val="1"/>
        <c:txPr>
          <a:bodyPr rot="0" spcFirstLastPara="1" vertOverflow="ellipsis" vert="horz" wrap="square" anchor="ctr" anchorCtr="1"/>
          <a:lstStyle/>
          <a:p>
            <a:pPr>
              <a:defRPr sz="900" b="0" i="0" u="none" strike="noStrike" kern="1200" baseline="0">
                <a:ln w="6350">
                  <a:solidFill>
                    <a:schemeClr val="accent1"/>
                  </a:solidFill>
                </a:ln>
                <a:solidFill>
                  <a:schemeClr val="tx1">
                    <a:lumMod val="65000"/>
                    <a:lumOff val="35000"/>
                  </a:schemeClr>
                </a:solidFill>
                <a:latin typeface="+mn-lt"/>
                <a:ea typeface="+mn-ea"/>
                <a:cs typeface="+mn-cs"/>
              </a:defRPr>
            </a:pPr>
            <a:endParaRPr lang="ja-JP"/>
          </a:p>
        </c:txPr>
      </c:legendEntry>
      <c:legendEntry>
        <c:idx val="2"/>
        <c:txPr>
          <a:bodyPr rot="0" spcFirstLastPara="1" vertOverflow="ellipsis" vert="horz" wrap="square" anchor="ctr" anchorCtr="1"/>
          <a:lstStyle/>
          <a:p>
            <a:pPr>
              <a:defRPr sz="900" b="0" i="0" u="none" strike="noStrike" kern="1200" baseline="0">
                <a:ln w="3175">
                  <a:solidFill>
                    <a:schemeClr val="accent1"/>
                  </a:solidFill>
                </a:ln>
                <a:solidFill>
                  <a:schemeClr val="tx1">
                    <a:lumMod val="65000"/>
                    <a:lumOff val="35000"/>
                  </a:schemeClr>
                </a:solidFill>
                <a:latin typeface="+mn-lt"/>
                <a:ea typeface="+mn-ea"/>
                <a:cs typeface="+mn-cs"/>
              </a:defRPr>
            </a:pPr>
            <a:endParaRPr lang="ja-JP"/>
          </a:p>
        </c:txPr>
      </c:legendEntry>
      <c:legendEntry>
        <c:idx val="3"/>
        <c:txPr>
          <a:bodyPr rot="0" spcFirstLastPara="1" vertOverflow="ellipsis" vert="horz" wrap="square" anchor="ctr" anchorCtr="1"/>
          <a:lstStyle/>
          <a:p>
            <a:pPr>
              <a:defRPr sz="900" b="0" i="0" u="none" strike="noStrike" kern="1200" baseline="0">
                <a:ln w="3175">
                  <a:solidFill>
                    <a:schemeClr val="accent1"/>
                  </a:solidFill>
                </a:ln>
                <a:solidFill>
                  <a:schemeClr val="tx1">
                    <a:lumMod val="65000"/>
                    <a:lumOff val="35000"/>
                  </a:schemeClr>
                </a:solidFill>
                <a:latin typeface="+mn-lt"/>
                <a:ea typeface="+mn-ea"/>
                <a:cs typeface="+mn-cs"/>
              </a:defRPr>
            </a:pPr>
            <a:endParaRPr lang="ja-JP"/>
          </a:p>
        </c:txPr>
      </c:legendEntry>
      <c:legendEntry>
        <c:idx val="4"/>
        <c:txPr>
          <a:bodyPr rot="0" spcFirstLastPara="1" vertOverflow="ellipsis" vert="horz" wrap="square" anchor="ctr" anchorCtr="1"/>
          <a:lstStyle/>
          <a:p>
            <a:pPr>
              <a:defRPr sz="900" b="0" i="0" u="none" strike="noStrike" kern="1200" baseline="0">
                <a:ln w="3175">
                  <a:solidFill>
                    <a:schemeClr val="accent1"/>
                  </a:solidFill>
                </a:ln>
                <a:solidFill>
                  <a:schemeClr val="tx1">
                    <a:lumMod val="65000"/>
                    <a:lumOff val="35000"/>
                  </a:schemeClr>
                </a:solidFill>
                <a:latin typeface="+mn-lt"/>
                <a:ea typeface="+mn-ea"/>
                <a:cs typeface="+mn-cs"/>
              </a:defRPr>
            </a:pPr>
            <a:endParaRPr lang="ja-JP"/>
          </a:p>
        </c:txPr>
      </c:legendEntry>
      <c:legendEntry>
        <c:idx val="5"/>
        <c:txPr>
          <a:bodyPr rot="0" spcFirstLastPara="1" vertOverflow="ellipsis" vert="horz" wrap="square" anchor="ctr" anchorCtr="1"/>
          <a:lstStyle/>
          <a:p>
            <a:pPr>
              <a:defRPr sz="900" b="0" i="0" u="none" strike="noStrike" kern="1200" baseline="0">
                <a:ln w="3175">
                  <a:solidFill>
                    <a:schemeClr val="accent1"/>
                  </a:solidFill>
                </a:ln>
                <a:solidFill>
                  <a:schemeClr val="tx1">
                    <a:lumMod val="65000"/>
                    <a:lumOff val="35000"/>
                  </a:schemeClr>
                </a:solidFill>
                <a:latin typeface="+mn-lt"/>
                <a:ea typeface="+mn-ea"/>
                <a:cs typeface="+mn-cs"/>
              </a:defRPr>
            </a:pPr>
            <a:endParaRPr lang="ja-JP"/>
          </a:p>
        </c:txPr>
      </c:legendEntry>
      <c:layout>
        <c:manualLayout>
          <c:xMode val="edge"/>
          <c:yMode val="edge"/>
          <c:x val="0.85728307813113469"/>
          <c:y val="0.15798556430446195"/>
          <c:w val="0.11778563015312132"/>
          <c:h val="0.66608850976961209"/>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solidFill>
      <a:prstDash val="sysDash"/>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細菌性赤痢菌</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5.2466814637447241E-2"/>
          <c:y val="0.14181128806596868"/>
          <c:w val="0.71832911183304882"/>
          <c:h val="0.62589415129079018"/>
        </c:manualLayout>
      </c:layout>
      <c:lineChart>
        <c:grouping val="standard"/>
        <c:varyColors val="0"/>
        <c:ser>
          <c:idx val="7"/>
          <c:order val="1"/>
          <c:tx>
            <c:v>2021年</c:v>
          </c:tx>
          <c:spPr>
            <a:ln w="57150" cap="rnd">
              <a:solidFill>
                <a:srgbClr val="FF0000"/>
              </a:solidFill>
              <a:round/>
            </a:ln>
            <a:effectLst/>
          </c:spPr>
          <c:marker>
            <c:symbol val="none"/>
          </c:marker>
          <c:val>
            <c:numRef>
              <c:f>'48　感染症統計'!$Q$7:$AB$7</c:f>
              <c:numCache>
                <c:formatCode>#,##0_ </c:formatCode>
                <c:ptCount val="12"/>
                <c:pt idx="0">
                  <c:v>1</c:v>
                </c:pt>
                <c:pt idx="1">
                  <c:v>2</c:v>
                </c:pt>
                <c:pt idx="2">
                  <c:v>1</c:v>
                </c:pt>
                <c:pt idx="3">
                  <c:v>0</c:v>
                </c:pt>
                <c:pt idx="4">
                  <c:v>0</c:v>
                </c:pt>
                <c:pt idx="5">
                  <c:v>0</c:v>
                </c:pt>
                <c:pt idx="6">
                  <c:v>1</c:v>
                </c:pt>
                <c:pt idx="7">
                  <c:v>1</c:v>
                </c:pt>
                <c:pt idx="8">
                  <c:v>0</c:v>
                </c:pt>
                <c:pt idx="9">
                  <c:v>0</c:v>
                </c:pt>
                <c:pt idx="10">
                  <c:v>0</c:v>
                </c:pt>
                <c:pt idx="11">
                  <c:v>0</c:v>
                </c:pt>
              </c:numCache>
            </c:numRef>
          </c:val>
          <c:smooth val="0"/>
          <c:extLst>
            <c:ext xmlns:c16="http://schemas.microsoft.com/office/drawing/2014/chart" uri="{C3380CC4-5D6E-409C-BE32-E72D297353CC}">
              <c16:uniqueId val="{00000000-B61C-425D-92FC-66BD9BB69044}"/>
            </c:ext>
          </c:extLst>
        </c:ser>
        <c:ser>
          <c:idx val="0"/>
          <c:order val="2"/>
          <c:tx>
            <c:strRef>
              <c:f>'48　感染症統計'!$P$8</c:f>
              <c:strCache>
                <c:ptCount val="1"/>
                <c:pt idx="0">
                  <c:v>2020年</c:v>
                </c:pt>
              </c:strCache>
            </c:strRef>
          </c:tx>
          <c:spPr>
            <a:ln w="38100" cap="rnd">
              <a:solidFill>
                <a:schemeClr val="accent1"/>
              </a:solidFill>
              <a:round/>
            </a:ln>
            <a:effectLst/>
          </c:spPr>
          <c:marker>
            <c:symbol val="none"/>
          </c:marker>
          <c:cat>
            <c:numRef>
              <c:f>'48　感染症統計'!$Q$7:$AB$7</c:f>
              <c:numCache>
                <c:formatCode>#,##0_ </c:formatCode>
                <c:ptCount val="12"/>
                <c:pt idx="0">
                  <c:v>1</c:v>
                </c:pt>
                <c:pt idx="1">
                  <c:v>2</c:v>
                </c:pt>
                <c:pt idx="2">
                  <c:v>1</c:v>
                </c:pt>
                <c:pt idx="3">
                  <c:v>0</c:v>
                </c:pt>
                <c:pt idx="4">
                  <c:v>0</c:v>
                </c:pt>
                <c:pt idx="5">
                  <c:v>0</c:v>
                </c:pt>
                <c:pt idx="6">
                  <c:v>1</c:v>
                </c:pt>
                <c:pt idx="7">
                  <c:v>1</c:v>
                </c:pt>
                <c:pt idx="8">
                  <c:v>0</c:v>
                </c:pt>
                <c:pt idx="9">
                  <c:v>0</c:v>
                </c:pt>
                <c:pt idx="10">
                  <c:v>0</c:v>
                </c:pt>
                <c:pt idx="11">
                  <c:v>0</c:v>
                </c:pt>
              </c:numCache>
            </c:numRef>
          </c:cat>
          <c:val>
            <c:numRef>
              <c:f>'48　感染症統計'!$Q$8:$AB$8</c:f>
              <c:numCache>
                <c:formatCode>#,##0_ </c:formatCode>
                <c:ptCount val="12"/>
                <c:pt idx="0">
                  <c:v>16</c:v>
                </c:pt>
                <c:pt idx="1">
                  <c:v>1</c:v>
                </c:pt>
                <c:pt idx="2">
                  <c:v>19</c:v>
                </c:pt>
                <c:pt idx="3">
                  <c:v>3</c:v>
                </c:pt>
                <c:pt idx="4">
                  <c:v>13</c:v>
                </c:pt>
                <c:pt idx="5">
                  <c:v>1</c:v>
                </c:pt>
                <c:pt idx="6">
                  <c:v>2</c:v>
                </c:pt>
                <c:pt idx="7">
                  <c:v>2</c:v>
                </c:pt>
                <c:pt idx="8">
                  <c:v>0</c:v>
                </c:pt>
                <c:pt idx="9">
                  <c:v>24</c:v>
                </c:pt>
                <c:pt idx="10">
                  <c:v>4</c:v>
                </c:pt>
                <c:pt idx="11">
                  <c:v>1</c:v>
                </c:pt>
              </c:numCache>
            </c:numRef>
          </c:val>
          <c:smooth val="0"/>
          <c:extLst>
            <c:ext xmlns:c16="http://schemas.microsoft.com/office/drawing/2014/chart" uri="{C3380CC4-5D6E-409C-BE32-E72D297353CC}">
              <c16:uniqueId val="{00000001-B61C-425D-92FC-66BD9BB69044}"/>
            </c:ext>
          </c:extLst>
        </c:ser>
        <c:ser>
          <c:idx val="1"/>
          <c:order val="3"/>
          <c:tx>
            <c:strRef>
              <c:f>'48　感染症統計'!$P$9</c:f>
              <c:strCache>
                <c:ptCount val="1"/>
                <c:pt idx="0">
                  <c:v>2019年</c:v>
                </c:pt>
              </c:strCache>
            </c:strRef>
          </c:tx>
          <c:spPr>
            <a:ln w="12700" cap="rnd">
              <a:solidFill>
                <a:schemeClr val="accent2"/>
              </a:solidFill>
              <a:round/>
            </a:ln>
            <a:effectLst/>
          </c:spPr>
          <c:marker>
            <c:symbol val="none"/>
          </c:marker>
          <c:cat>
            <c:numRef>
              <c:f>'48　感染症統計'!$Q$7:$AB$7</c:f>
              <c:numCache>
                <c:formatCode>#,##0_ </c:formatCode>
                <c:ptCount val="12"/>
                <c:pt idx="0">
                  <c:v>1</c:v>
                </c:pt>
                <c:pt idx="1">
                  <c:v>2</c:v>
                </c:pt>
                <c:pt idx="2">
                  <c:v>1</c:v>
                </c:pt>
                <c:pt idx="3">
                  <c:v>0</c:v>
                </c:pt>
                <c:pt idx="4">
                  <c:v>0</c:v>
                </c:pt>
                <c:pt idx="5">
                  <c:v>0</c:v>
                </c:pt>
                <c:pt idx="6">
                  <c:v>1</c:v>
                </c:pt>
                <c:pt idx="7">
                  <c:v>1</c:v>
                </c:pt>
                <c:pt idx="8">
                  <c:v>0</c:v>
                </c:pt>
                <c:pt idx="9">
                  <c:v>0</c:v>
                </c:pt>
                <c:pt idx="10">
                  <c:v>0</c:v>
                </c:pt>
                <c:pt idx="11">
                  <c:v>0</c:v>
                </c:pt>
              </c:numCache>
            </c:numRef>
          </c:cat>
          <c:val>
            <c:numRef>
              <c:f>'48　感染症統計'!$Q$9:$AB$9</c:f>
              <c:numCache>
                <c:formatCode>#,##0_ </c:formatCode>
                <c:ptCount val="12"/>
                <c:pt idx="0">
                  <c:v>7</c:v>
                </c:pt>
                <c:pt idx="1">
                  <c:v>7</c:v>
                </c:pt>
                <c:pt idx="2">
                  <c:v>13</c:v>
                </c:pt>
                <c:pt idx="3">
                  <c:v>3</c:v>
                </c:pt>
                <c:pt idx="4">
                  <c:v>8</c:v>
                </c:pt>
                <c:pt idx="5">
                  <c:v>11</c:v>
                </c:pt>
                <c:pt idx="6">
                  <c:v>5</c:v>
                </c:pt>
                <c:pt idx="7">
                  <c:v>11</c:v>
                </c:pt>
                <c:pt idx="8">
                  <c:v>9</c:v>
                </c:pt>
                <c:pt idx="9">
                  <c:v>9</c:v>
                </c:pt>
                <c:pt idx="10">
                  <c:v>20</c:v>
                </c:pt>
                <c:pt idx="11">
                  <c:v>35</c:v>
                </c:pt>
              </c:numCache>
            </c:numRef>
          </c:val>
          <c:smooth val="0"/>
          <c:extLst>
            <c:ext xmlns:c16="http://schemas.microsoft.com/office/drawing/2014/chart" uri="{C3380CC4-5D6E-409C-BE32-E72D297353CC}">
              <c16:uniqueId val="{00000002-B61C-425D-92FC-66BD9BB69044}"/>
            </c:ext>
          </c:extLst>
        </c:ser>
        <c:ser>
          <c:idx val="2"/>
          <c:order val="4"/>
          <c:tx>
            <c:strRef>
              <c:f>'48　感染症統計'!$P$10</c:f>
              <c:strCache>
                <c:ptCount val="1"/>
                <c:pt idx="0">
                  <c:v>2018年</c:v>
                </c:pt>
              </c:strCache>
            </c:strRef>
          </c:tx>
          <c:spPr>
            <a:ln w="12700" cap="rnd">
              <a:solidFill>
                <a:schemeClr val="accent3"/>
              </a:solidFill>
              <a:round/>
            </a:ln>
            <a:effectLst/>
          </c:spPr>
          <c:marker>
            <c:symbol val="none"/>
          </c:marker>
          <c:cat>
            <c:numRef>
              <c:f>'48　感染症統計'!$Q$7:$AB$7</c:f>
              <c:numCache>
                <c:formatCode>#,##0_ </c:formatCode>
                <c:ptCount val="12"/>
                <c:pt idx="0">
                  <c:v>1</c:v>
                </c:pt>
                <c:pt idx="1">
                  <c:v>2</c:v>
                </c:pt>
                <c:pt idx="2">
                  <c:v>1</c:v>
                </c:pt>
                <c:pt idx="3">
                  <c:v>0</c:v>
                </c:pt>
                <c:pt idx="4">
                  <c:v>0</c:v>
                </c:pt>
                <c:pt idx="5">
                  <c:v>0</c:v>
                </c:pt>
                <c:pt idx="6">
                  <c:v>1</c:v>
                </c:pt>
                <c:pt idx="7">
                  <c:v>1</c:v>
                </c:pt>
                <c:pt idx="8">
                  <c:v>0</c:v>
                </c:pt>
                <c:pt idx="9">
                  <c:v>0</c:v>
                </c:pt>
                <c:pt idx="10">
                  <c:v>0</c:v>
                </c:pt>
                <c:pt idx="11">
                  <c:v>0</c:v>
                </c:pt>
              </c:numCache>
            </c:numRef>
          </c:cat>
          <c:val>
            <c:numRef>
              <c:f>'48　感染症統計'!$Q$10:$AB$10</c:f>
              <c:numCache>
                <c:formatCode>#,##0_ </c:formatCode>
                <c:ptCount val="12"/>
                <c:pt idx="0">
                  <c:v>9</c:v>
                </c:pt>
                <c:pt idx="1">
                  <c:v>22</c:v>
                </c:pt>
                <c:pt idx="2">
                  <c:v>18</c:v>
                </c:pt>
                <c:pt idx="3">
                  <c:v>9</c:v>
                </c:pt>
                <c:pt idx="4">
                  <c:v>21</c:v>
                </c:pt>
                <c:pt idx="5">
                  <c:v>14</c:v>
                </c:pt>
                <c:pt idx="6">
                  <c:v>6</c:v>
                </c:pt>
                <c:pt idx="7">
                  <c:v>13</c:v>
                </c:pt>
                <c:pt idx="8">
                  <c:v>7</c:v>
                </c:pt>
                <c:pt idx="9">
                  <c:v>81</c:v>
                </c:pt>
                <c:pt idx="10">
                  <c:v>31</c:v>
                </c:pt>
                <c:pt idx="11">
                  <c:v>37</c:v>
                </c:pt>
              </c:numCache>
            </c:numRef>
          </c:val>
          <c:smooth val="0"/>
          <c:extLst>
            <c:ext xmlns:c16="http://schemas.microsoft.com/office/drawing/2014/chart" uri="{C3380CC4-5D6E-409C-BE32-E72D297353CC}">
              <c16:uniqueId val="{00000003-B61C-425D-92FC-66BD9BB69044}"/>
            </c:ext>
          </c:extLst>
        </c:ser>
        <c:ser>
          <c:idx val="3"/>
          <c:order val="5"/>
          <c:tx>
            <c:strRef>
              <c:f>'48　感染症統計'!$P$11</c:f>
              <c:strCache>
                <c:ptCount val="1"/>
                <c:pt idx="0">
                  <c:v>2017年</c:v>
                </c:pt>
              </c:strCache>
            </c:strRef>
          </c:tx>
          <c:spPr>
            <a:ln w="12700" cap="rnd">
              <a:solidFill>
                <a:schemeClr val="accent4"/>
              </a:solidFill>
              <a:round/>
            </a:ln>
            <a:effectLst/>
          </c:spPr>
          <c:marker>
            <c:symbol val="none"/>
          </c:marker>
          <c:cat>
            <c:numRef>
              <c:f>'48　感染症統計'!$Q$7:$AB$7</c:f>
              <c:numCache>
                <c:formatCode>#,##0_ </c:formatCode>
                <c:ptCount val="12"/>
                <c:pt idx="0">
                  <c:v>1</c:v>
                </c:pt>
                <c:pt idx="1">
                  <c:v>2</c:v>
                </c:pt>
                <c:pt idx="2">
                  <c:v>1</c:v>
                </c:pt>
                <c:pt idx="3">
                  <c:v>0</c:v>
                </c:pt>
                <c:pt idx="4">
                  <c:v>0</c:v>
                </c:pt>
                <c:pt idx="5">
                  <c:v>0</c:v>
                </c:pt>
                <c:pt idx="6">
                  <c:v>1</c:v>
                </c:pt>
                <c:pt idx="7">
                  <c:v>1</c:v>
                </c:pt>
                <c:pt idx="8">
                  <c:v>0</c:v>
                </c:pt>
                <c:pt idx="9">
                  <c:v>0</c:v>
                </c:pt>
                <c:pt idx="10">
                  <c:v>0</c:v>
                </c:pt>
                <c:pt idx="11">
                  <c:v>0</c:v>
                </c:pt>
              </c:numCache>
            </c:numRef>
          </c:cat>
          <c:val>
            <c:numRef>
              <c:f>'48　感染症統計'!$Q$11:$AB$11</c:f>
              <c:numCache>
                <c:formatCode>#,##0_ </c:formatCode>
                <c:ptCount val="12"/>
                <c:pt idx="0">
                  <c:v>19</c:v>
                </c:pt>
                <c:pt idx="1">
                  <c:v>12</c:v>
                </c:pt>
                <c:pt idx="2">
                  <c:v>8</c:v>
                </c:pt>
                <c:pt idx="3">
                  <c:v>12</c:v>
                </c:pt>
                <c:pt idx="4">
                  <c:v>7</c:v>
                </c:pt>
                <c:pt idx="5">
                  <c:v>15</c:v>
                </c:pt>
                <c:pt idx="6" formatCode="General">
                  <c:v>16</c:v>
                </c:pt>
                <c:pt idx="7" formatCode="General">
                  <c:v>12</c:v>
                </c:pt>
                <c:pt idx="8">
                  <c:v>16</c:v>
                </c:pt>
                <c:pt idx="9">
                  <c:v>6</c:v>
                </c:pt>
                <c:pt idx="10">
                  <c:v>12</c:v>
                </c:pt>
                <c:pt idx="11">
                  <c:v>6</c:v>
                </c:pt>
              </c:numCache>
            </c:numRef>
          </c:val>
          <c:smooth val="0"/>
          <c:extLst>
            <c:ext xmlns:c16="http://schemas.microsoft.com/office/drawing/2014/chart" uri="{C3380CC4-5D6E-409C-BE32-E72D297353CC}">
              <c16:uniqueId val="{00000004-B61C-425D-92FC-66BD9BB69044}"/>
            </c:ext>
          </c:extLst>
        </c:ser>
        <c:ser>
          <c:idx val="4"/>
          <c:order val="6"/>
          <c:tx>
            <c:strRef>
              <c:f>'48　感染症統計'!$P$12</c:f>
              <c:strCache>
                <c:ptCount val="1"/>
                <c:pt idx="0">
                  <c:v>2016年</c:v>
                </c:pt>
              </c:strCache>
            </c:strRef>
          </c:tx>
          <c:spPr>
            <a:ln w="12700" cap="rnd">
              <a:solidFill>
                <a:schemeClr val="accent5"/>
              </a:solidFill>
              <a:round/>
            </a:ln>
            <a:effectLst/>
          </c:spPr>
          <c:marker>
            <c:symbol val="none"/>
          </c:marker>
          <c:cat>
            <c:numRef>
              <c:f>'48　感染症統計'!$Q$7:$AB$7</c:f>
              <c:numCache>
                <c:formatCode>#,##0_ </c:formatCode>
                <c:ptCount val="12"/>
                <c:pt idx="0">
                  <c:v>1</c:v>
                </c:pt>
                <c:pt idx="1">
                  <c:v>2</c:v>
                </c:pt>
                <c:pt idx="2">
                  <c:v>1</c:v>
                </c:pt>
                <c:pt idx="3">
                  <c:v>0</c:v>
                </c:pt>
                <c:pt idx="4">
                  <c:v>0</c:v>
                </c:pt>
                <c:pt idx="5">
                  <c:v>0</c:v>
                </c:pt>
                <c:pt idx="6">
                  <c:v>1</c:v>
                </c:pt>
                <c:pt idx="7">
                  <c:v>1</c:v>
                </c:pt>
                <c:pt idx="8">
                  <c:v>0</c:v>
                </c:pt>
                <c:pt idx="9">
                  <c:v>0</c:v>
                </c:pt>
                <c:pt idx="10">
                  <c:v>0</c:v>
                </c:pt>
                <c:pt idx="11">
                  <c:v>0</c:v>
                </c:pt>
              </c:numCache>
            </c:numRef>
          </c:cat>
          <c:val>
            <c:numRef>
              <c:f>'48　感染症統計'!$Q$12:$AB$12</c:f>
              <c:numCache>
                <c:formatCode>#,##0_ </c:formatCode>
                <c:ptCount val="12"/>
                <c:pt idx="0" formatCode="General">
                  <c:v>9</c:v>
                </c:pt>
                <c:pt idx="1">
                  <c:v>16</c:v>
                </c:pt>
                <c:pt idx="2">
                  <c:v>12</c:v>
                </c:pt>
                <c:pt idx="3">
                  <c:v>6</c:v>
                </c:pt>
                <c:pt idx="4">
                  <c:v>7</c:v>
                </c:pt>
                <c:pt idx="5">
                  <c:v>14</c:v>
                </c:pt>
                <c:pt idx="6">
                  <c:v>9</c:v>
                </c:pt>
                <c:pt idx="7">
                  <c:v>14</c:v>
                </c:pt>
                <c:pt idx="8">
                  <c:v>9</c:v>
                </c:pt>
                <c:pt idx="9">
                  <c:v>9</c:v>
                </c:pt>
                <c:pt idx="10">
                  <c:v>8</c:v>
                </c:pt>
                <c:pt idx="11">
                  <c:v>7</c:v>
                </c:pt>
              </c:numCache>
            </c:numRef>
          </c:val>
          <c:smooth val="0"/>
          <c:extLst>
            <c:ext xmlns:c16="http://schemas.microsoft.com/office/drawing/2014/chart" uri="{C3380CC4-5D6E-409C-BE32-E72D297353CC}">
              <c16:uniqueId val="{00000005-B61C-425D-92FC-66BD9BB69044}"/>
            </c:ext>
          </c:extLst>
        </c:ser>
        <c:ser>
          <c:idx val="5"/>
          <c:order val="7"/>
          <c:tx>
            <c:strRef>
              <c:f>'48　感染症統計'!$P$13</c:f>
              <c:strCache>
                <c:ptCount val="1"/>
                <c:pt idx="0">
                  <c:v>2015年</c:v>
                </c:pt>
              </c:strCache>
            </c:strRef>
          </c:tx>
          <c:spPr>
            <a:ln w="12700" cap="rnd">
              <a:solidFill>
                <a:schemeClr val="accent6"/>
              </a:solidFill>
              <a:round/>
            </a:ln>
            <a:effectLst/>
          </c:spPr>
          <c:marker>
            <c:symbol val="none"/>
          </c:marker>
          <c:cat>
            <c:numRef>
              <c:f>'48　感染症統計'!$Q$7:$AB$7</c:f>
              <c:numCache>
                <c:formatCode>#,##0_ </c:formatCode>
                <c:ptCount val="12"/>
                <c:pt idx="0">
                  <c:v>1</c:v>
                </c:pt>
                <c:pt idx="1">
                  <c:v>2</c:v>
                </c:pt>
                <c:pt idx="2">
                  <c:v>1</c:v>
                </c:pt>
                <c:pt idx="3">
                  <c:v>0</c:v>
                </c:pt>
                <c:pt idx="4">
                  <c:v>0</c:v>
                </c:pt>
                <c:pt idx="5">
                  <c:v>0</c:v>
                </c:pt>
                <c:pt idx="6">
                  <c:v>1</c:v>
                </c:pt>
                <c:pt idx="7">
                  <c:v>1</c:v>
                </c:pt>
                <c:pt idx="8">
                  <c:v>0</c:v>
                </c:pt>
                <c:pt idx="9">
                  <c:v>0</c:v>
                </c:pt>
                <c:pt idx="10">
                  <c:v>0</c:v>
                </c:pt>
                <c:pt idx="11">
                  <c:v>0</c:v>
                </c:pt>
              </c:numCache>
            </c:numRef>
          </c:cat>
          <c:val>
            <c:numRef>
              <c:f>'48　感染症統計'!$Q$13:$AB$13</c:f>
              <c:numCache>
                <c:formatCode>#,##0_ </c:formatCode>
                <c:ptCount val="12"/>
                <c:pt idx="0">
                  <c:v>7</c:v>
                </c:pt>
                <c:pt idx="1">
                  <c:v>13</c:v>
                </c:pt>
                <c:pt idx="2">
                  <c:v>11</c:v>
                </c:pt>
                <c:pt idx="3">
                  <c:v>11</c:v>
                </c:pt>
                <c:pt idx="4">
                  <c:v>12</c:v>
                </c:pt>
                <c:pt idx="5">
                  <c:v>15</c:v>
                </c:pt>
                <c:pt idx="6">
                  <c:v>20</c:v>
                </c:pt>
                <c:pt idx="7">
                  <c:v>15</c:v>
                </c:pt>
                <c:pt idx="8">
                  <c:v>15</c:v>
                </c:pt>
                <c:pt idx="9">
                  <c:v>20</c:v>
                </c:pt>
                <c:pt idx="10">
                  <c:v>9</c:v>
                </c:pt>
                <c:pt idx="11">
                  <c:v>7</c:v>
                </c:pt>
              </c:numCache>
            </c:numRef>
          </c:val>
          <c:smooth val="0"/>
          <c:extLst>
            <c:ext xmlns:c16="http://schemas.microsoft.com/office/drawing/2014/chart" uri="{C3380CC4-5D6E-409C-BE32-E72D297353CC}">
              <c16:uniqueId val="{00000006-B61C-425D-92FC-66BD9BB69044}"/>
            </c:ext>
          </c:extLst>
        </c:ser>
        <c:dLbls>
          <c:showLegendKey val="0"/>
          <c:showVal val="0"/>
          <c:showCatName val="0"/>
          <c:showSerName val="0"/>
          <c:showPercent val="0"/>
          <c:showBubbleSize val="0"/>
        </c:dLbls>
        <c:smooth val="0"/>
        <c:axId val="1415465776"/>
        <c:axId val="1415475760"/>
        <c:extLst>
          <c:ext xmlns:c15="http://schemas.microsoft.com/office/drawing/2012/chart" uri="{02D57815-91ED-43cb-92C2-25804820EDAC}">
            <c15:filteredLineSeries>
              <c15:ser>
                <c:idx val="6"/>
                <c:order val="0"/>
                <c:tx>
                  <c:strRef>
                    <c:extLst>
                      <c:ext uri="{02D57815-91ED-43cb-92C2-25804820EDAC}">
                        <c15:formulaRef>
                          <c15:sqref>'48　感染症統計'!$P$7</c15:sqref>
                        </c15:formulaRef>
                      </c:ext>
                    </c:extLst>
                    <c:strCache>
                      <c:ptCount val="1"/>
                      <c:pt idx="0">
                        <c:v>2021年</c:v>
                      </c:pt>
                    </c:strCache>
                  </c:strRef>
                </c:tx>
                <c:spPr>
                  <a:ln w="28575" cap="rnd">
                    <a:solidFill>
                      <a:schemeClr val="accent1">
                        <a:lumMod val="60000"/>
                      </a:schemeClr>
                    </a:solidFill>
                    <a:round/>
                  </a:ln>
                  <a:effectLst/>
                </c:spPr>
                <c:marker>
                  <c:symbol val="none"/>
                </c:marker>
                <c:val>
                  <c:numRef>
                    <c:extLst>
                      <c:ext uri="{02D57815-91ED-43cb-92C2-25804820EDAC}">
                        <c15:formulaRef>
                          <c15:sqref>'48　感染症統計'!$Q$7:$AB$7</c15:sqref>
                        </c15:formulaRef>
                      </c:ext>
                    </c:extLst>
                    <c:numCache>
                      <c:formatCode>#,##0_ </c:formatCode>
                      <c:ptCount val="12"/>
                      <c:pt idx="0">
                        <c:v>1</c:v>
                      </c:pt>
                      <c:pt idx="1">
                        <c:v>2</c:v>
                      </c:pt>
                      <c:pt idx="2">
                        <c:v>1</c:v>
                      </c:pt>
                      <c:pt idx="3">
                        <c:v>0</c:v>
                      </c:pt>
                      <c:pt idx="4">
                        <c:v>0</c:v>
                      </c:pt>
                      <c:pt idx="5">
                        <c:v>0</c:v>
                      </c:pt>
                      <c:pt idx="6">
                        <c:v>1</c:v>
                      </c:pt>
                      <c:pt idx="7">
                        <c:v>1</c:v>
                      </c:pt>
                      <c:pt idx="8">
                        <c:v>0</c:v>
                      </c:pt>
                      <c:pt idx="9">
                        <c:v>0</c:v>
                      </c:pt>
                      <c:pt idx="10">
                        <c:v>0</c:v>
                      </c:pt>
                      <c:pt idx="11">
                        <c:v>0</c:v>
                      </c:pt>
                    </c:numCache>
                  </c:numRef>
                </c:val>
                <c:smooth val="0"/>
                <c:extLst>
                  <c:ext xmlns:c16="http://schemas.microsoft.com/office/drawing/2014/chart" uri="{C3380CC4-5D6E-409C-BE32-E72D297353CC}">
                    <c16:uniqueId val="{00000007-B61C-425D-92FC-66BD9BB69044}"/>
                  </c:ext>
                </c:extLst>
              </c15:ser>
            </c15:filteredLineSeries>
          </c:ext>
        </c:extLst>
      </c:lineChart>
      <c:catAx>
        <c:axId val="1415465776"/>
        <c:scaling>
          <c:orientation val="minMax"/>
        </c:scaling>
        <c:delete val="1"/>
        <c:axPos val="b"/>
        <c:numFmt formatCode="General" sourceLinked="1"/>
        <c:majorTickMark val="none"/>
        <c:minorTickMark val="none"/>
        <c:tickLblPos val="nextTo"/>
        <c:crossAx val="1415475760"/>
        <c:crosses val="autoZero"/>
        <c:auto val="0"/>
        <c:lblAlgn val="ctr"/>
        <c:lblOffset val="100"/>
        <c:noMultiLvlLbl val="0"/>
      </c:catAx>
      <c:valAx>
        <c:axId val="1415475760"/>
        <c:scaling>
          <c:orientation val="minMax"/>
          <c:max val="80"/>
        </c:scaling>
        <c:delete val="0"/>
        <c:axPos val="r"/>
        <c:majorGridlines>
          <c:spPr>
            <a:ln w="9525" cap="flat" cmpd="sng" algn="ctr">
              <a:solidFill>
                <a:schemeClr val="tx1">
                  <a:lumMod val="15000"/>
                  <a:lumOff val="85000"/>
                </a:schemeClr>
              </a:solidFill>
              <a:round/>
            </a:ln>
            <a:effectLst/>
          </c:spPr>
        </c:majorGridlines>
        <c:numFmt formatCode="#,##0_ "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415465776"/>
        <c:crosses val="max"/>
        <c:crossBetween val="between"/>
      </c:valAx>
      <c:spPr>
        <a:noFill/>
        <a:ln>
          <a:noFill/>
        </a:ln>
        <a:effectLst/>
      </c:spPr>
    </c:plotArea>
    <c:legend>
      <c:legendPos val="b"/>
      <c:layout>
        <c:manualLayout>
          <c:xMode val="edge"/>
          <c:yMode val="edge"/>
          <c:x val="0.82593622475512241"/>
          <c:y val="0.13335068191102975"/>
          <c:w val="0.12124317065261947"/>
          <c:h val="0.6676443429645920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ysClr val="windowText" lastClr="000000"/>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mailto:hy_food-safety@kxf.biglobe.ne.jp?subject=&#27880;&#25991;&#12539;&#21839;&#12356;&#21512;&#12431;&#12379;" TargetMode="External"/><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5.png"/><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3" Type="http://schemas.openxmlformats.org/officeDocument/2006/relationships/image" Target="../media/image9.png"/><Relationship Id="rId2" Type="http://schemas.openxmlformats.org/officeDocument/2006/relationships/image" Target="../media/image8.png"/><Relationship Id="rId1" Type="http://schemas.openxmlformats.org/officeDocument/2006/relationships/image" Target="../media/image7.png"/><Relationship Id="rId4" Type="http://schemas.openxmlformats.org/officeDocument/2006/relationships/image" Target="../media/image10.png"/></Relationships>
</file>

<file path=xl/drawings/_rels/drawing5.xml.rels><?xml version="1.0" encoding="UTF-8" standalone="yes"?>
<Relationships xmlns="http://schemas.openxmlformats.org/package/2006/relationships"><Relationship Id="rId3" Type="http://schemas.openxmlformats.org/officeDocument/2006/relationships/image" Target="../media/image13.svg"/><Relationship Id="rId2" Type="http://schemas.openxmlformats.org/officeDocument/2006/relationships/image" Target="../media/image12.png"/><Relationship Id="rId1" Type="http://schemas.openxmlformats.org/officeDocument/2006/relationships/image" Target="../media/image11.png"/><Relationship Id="rId6" Type="http://schemas.openxmlformats.org/officeDocument/2006/relationships/image" Target="../media/image16.png"/><Relationship Id="rId5" Type="http://schemas.openxmlformats.org/officeDocument/2006/relationships/image" Target="../media/image15.svg"/><Relationship Id="rId4" Type="http://schemas.openxmlformats.org/officeDocument/2006/relationships/image" Target="../media/image14.png"/></Relationships>
</file>

<file path=xl/drawings/_rels/drawing6.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png"/><Relationship Id="rId4" Type="http://schemas.openxmlformats.org/officeDocument/2006/relationships/image" Target="../media/image17.png"/></Relationships>
</file>

<file path=xl/drawings/_rels/drawing7.xml.rels><?xml version="1.0" encoding="UTF-8" standalone="yes"?>
<Relationships xmlns="http://schemas.openxmlformats.org/package/2006/relationships"><Relationship Id="rId1" Type="http://schemas.openxmlformats.org/officeDocument/2006/relationships/image" Target="../media/image18.png"/></Relationships>
</file>

<file path=xl/drawings/drawing1.xml><?xml version="1.0" encoding="utf-8"?>
<xdr:wsDr xmlns:xdr="http://schemas.openxmlformats.org/drawingml/2006/spreadsheetDrawing" xmlns:a="http://schemas.openxmlformats.org/drawingml/2006/main">
  <xdr:twoCellAnchor>
    <xdr:from>
      <xdr:col>1</xdr:col>
      <xdr:colOff>0</xdr:colOff>
      <xdr:row>22</xdr:row>
      <xdr:rowOff>76200</xdr:rowOff>
    </xdr:from>
    <xdr:to>
      <xdr:col>6</xdr:col>
      <xdr:colOff>28575</xdr:colOff>
      <xdr:row>28</xdr:row>
      <xdr:rowOff>9525</xdr:rowOff>
    </xdr:to>
    <xdr:sp macro="" textlink="">
      <xdr:nvSpPr>
        <xdr:cNvPr id="2049" name="AutoShape 1">
          <a:extLst>
            <a:ext uri="{FF2B5EF4-FFF2-40B4-BE49-F238E27FC236}">
              <a16:creationId xmlns:a16="http://schemas.microsoft.com/office/drawing/2014/main" id="{00000000-0008-0000-0000-000001080000}"/>
            </a:ext>
          </a:extLst>
        </xdr:cNvPr>
        <xdr:cNvSpPr>
          <a:spLocks noChangeArrowheads="1"/>
        </xdr:cNvSpPr>
      </xdr:nvSpPr>
      <xdr:spPr bwMode="auto">
        <a:xfrm>
          <a:off x="1162050" y="3943350"/>
          <a:ext cx="3209925" cy="962025"/>
        </a:xfrm>
        <a:prstGeom prst="horizontalScroll">
          <a:avLst>
            <a:gd name="adj" fmla="val 12500"/>
          </a:avLst>
        </a:prstGeom>
        <a:solidFill>
          <a:srgbClr val="FFFFFF"/>
        </a:solidFill>
        <a:ln w="9525">
          <a:solidFill>
            <a:srgbClr val="000000"/>
          </a:solidFill>
          <a:round/>
          <a:headEnd/>
          <a:tailEnd/>
        </a:ln>
      </xdr:spPr>
    </xdr:sp>
    <xdr:clientData/>
  </xdr:twoCellAnchor>
  <xdr:twoCellAnchor editAs="oneCell">
    <xdr:from>
      <xdr:col>10</xdr:col>
      <xdr:colOff>0</xdr:colOff>
      <xdr:row>36</xdr:row>
      <xdr:rowOff>0</xdr:rowOff>
    </xdr:from>
    <xdr:to>
      <xdr:col>10</xdr:col>
      <xdr:colOff>47625</xdr:colOff>
      <xdr:row>36</xdr:row>
      <xdr:rowOff>9525</xdr:rowOff>
    </xdr:to>
    <xdr:pic>
      <xdr:nvPicPr>
        <xdr:cNvPr id="2050" name="Picture 2" descr="sp">
          <a:extLst>
            <a:ext uri="{FF2B5EF4-FFF2-40B4-BE49-F238E27FC236}">
              <a16:creationId xmlns:a16="http://schemas.microsoft.com/office/drawing/2014/main" id="{00000000-0008-0000-0000-000002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36</xdr:row>
      <xdr:rowOff>0</xdr:rowOff>
    </xdr:from>
    <xdr:to>
      <xdr:col>10</xdr:col>
      <xdr:colOff>47625</xdr:colOff>
      <xdr:row>36</xdr:row>
      <xdr:rowOff>9525</xdr:rowOff>
    </xdr:to>
    <xdr:pic>
      <xdr:nvPicPr>
        <xdr:cNvPr id="2051" name="Picture 3" descr="sp">
          <a:extLst>
            <a:ext uri="{FF2B5EF4-FFF2-40B4-BE49-F238E27FC236}">
              <a16:creationId xmlns:a16="http://schemas.microsoft.com/office/drawing/2014/main" id="{00000000-0008-0000-0000-000003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36</xdr:row>
      <xdr:rowOff>0</xdr:rowOff>
    </xdr:from>
    <xdr:to>
      <xdr:col>10</xdr:col>
      <xdr:colOff>47625</xdr:colOff>
      <xdr:row>36</xdr:row>
      <xdr:rowOff>9525</xdr:rowOff>
    </xdr:to>
    <xdr:pic>
      <xdr:nvPicPr>
        <xdr:cNvPr id="2052" name="Picture 4" descr="sp">
          <a:extLst>
            <a:ext uri="{FF2B5EF4-FFF2-40B4-BE49-F238E27FC236}">
              <a16:creationId xmlns:a16="http://schemas.microsoft.com/office/drawing/2014/main" id="{00000000-0008-0000-0000-000004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36</xdr:row>
      <xdr:rowOff>0</xdr:rowOff>
    </xdr:from>
    <xdr:to>
      <xdr:col>10</xdr:col>
      <xdr:colOff>47625</xdr:colOff>
      <xdr:row>36</xdr:row>
      <xdr:rowOff>9525</xdr:rowOff>
    </xdr:to>
    <xdr:pic>
      <xdr:nvPicPr>
        <xdr:cNvPr id="2053" name="Picture 5" descr="sp">
          <a:extLst>
            <a:ext uri="{FF2B5EF4-FFF2-40B4-BE49-F238E27FC236}">
              <a16:creationId xmlns:a16="http://schemas.microsoft.com/office/drawing/2014/main" id="{00000000-0008-0000-0000-000005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36</xdr:row>
      <xdr:rowOff>0</xdr:rowOff>
    </xdr:from>
    <xdr:to>
      <xdr:col>10</xdr:col>
      <xdr:colOff>47625</xdr:colOff>
      <xdr:row>36</xdr:row>
      <xdr:rowOff>9525</xdr:rowOff>
    </xdr:to>
    <xdr:pic>
      <xdr:nvPicPr>
        <xdr:cNvPr id="2054" name="Picture 6" descr="sp">
          <a:extLst>
            <a:ext uri="{FF2B5EF4-FFF2-40B4-BE49-F238E27FC236}">
              <a16:creationId xmlns:a16="http://schemas.microsoft.com/office/drawing/2014/main" id="{00000000-0008-0000-0000-000006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36</xdr:row>
      <xdr:rowOff>0</xdr:rowOff>
    </xdr:from>
    <xdr:to>
      <xdr:col>10</xdr:col>
      <xdr:colOff>47625</xdr:colOff>
      <xdr:row>36</xdr:row>
      <xdr:rowOff>9525</xdr:rowOff>
    </xdr:to>
    <xdr:pic>
      <xdr:nvPicPr>
        <xdr:cNvPr id="2055" name="Picture 7" descr="sp">
          <a:extLst>
            <a:ext uri="{FF2B5EF4-FFF2-40B4-BE49-F238E27FC236}">
              <a16:creationId xmlns:a16="http://schemas.microsoft.com/office/drawing/2014/main" id="{00000000-0008-0000-0000-000007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36</xdr:row>
      <xdr:rowOff>0</xdr:rowOff>
    </xdr:from>
    <xdr:to>
      <xdr:col>10</xdr:col>
      <xdr:colOff>47625</xdr:colOff>
      <xdr:row>36</xdr:row>
      <xdr:rowOff>9525</xdr:rowOff>
    </xdr:to>
    <xdr:pic>
      <xdr:nvPicPr>
        <xdr:cNvPr id="2056" name="Picture 8" descr="sp">
          <a:extLst>
            <a:ext uri="{FF2B5EF4-FFF2-40B4-BE49-F238E27FC236}">
              <a16:creationId xmlns:a16="http://schemas.microsoft.com/office/drawing/2014/main" id="{00000000-0008-0000-0000-000008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36</xdr:row>
      <xdr:rowOff>0</xdr:rowOff>
    </xdr:from>
    <xdr:to>
      <xdr:col>10</xdr:col>
      <xdr:colOff>47625</xdr:colOff>
      <xdr:row>36</xdr:row>
      <xdr:rowOff>9525</xdr:rowOff>
    </xdr:to>
    <xdr:pic>
      <xdr:nvPicPr>
        <xdr:cNvPr id="2057" name="Picture 9" descr="sp">
          <a:extLst>
            <a:ext uri="{FF2B5EF4-FFF2-40B4-BE49-F238E27FC236}">
              <a16:creationId xmlns:a16="http://schemas.microsoft.com/office/drawing/2014/main" id="{00000000-0008-0000-0000-000009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0</xdr:colOff>
      <xdr:row>1</xdr:row>
      <xdr:rowOff>291830</xdr:rowOff>
    </xdr:from>
    <xdr:to>
      <xdr:col>17</xdr:col>
      <xdr:colOff>531931</xdr:colOff>
      <xdr:row>16</xdr:row>
      <xdr:rowOff>20878</xdr:rowOff>
    </xdr:to>
    <xdr:pic>
      <xdr:nvPicPr>
        <xdr:cNvPr id="3" name="図 2">
          <a:extLst>
            <a:ext uri="{FF2B5EF4-FFF2-40B4-BE49-F238E27FC236}">
              <a16:creationId xmlns:a16="http://schemas.microsoft.com/office/drawing/2014/main" id="{A078E3A9-EAFE-40E6-96B8-C8BE78E75983}"/>
            </a:ext>
          </a:extLst>
        </xdr:cNvPr>
        <xdr:cNvPicPr>
          <a:picLocks noChangeAspect="1"/>
        </xdr:cNvPicPr>
      </xdr:nvPicPr>
      <xdr:blipFill>
        <a:blip xmlns:r="http://schemas.openxmlformats.org/officeDocument/2006/relationships" r:embed="rId1"/>
        <a:stretch>
          <a:fillRect/>
        </a:stretch>
      </xdr:blipFill>
      <xdr:spPr>
        <a:xfrm>
          <a:off x="2018489" y="794426"/>
          <a:ext cx="8354591" cy="4382112"/>
        </a:xfrm>
        <a:prstGeom prst="rect">
          <a:avLst/>
        </a:prstGeom>
      </xdr:spPr>
    </xdr:pic>
    <xdr:clientData/>
  </xdr:twoCellAnchor>
  <xdr:twoCellAnchor>
    <xdr:from>
      <xdr:col>9</xdr:col>
      <xdr:colOff>405320</xdr:colOff>
      <xdr:row>0</xdr:row>
      <xdr:rowOff>105384</xdr:rowOff>
    </xdr:from>
    <xdr:to>
      <xdr:col>10</xdr:col>
      <xdr:colOff>210767</xdr:colOff>
      <xdr:row>0</xdr:row>
      <xdr:rowOff>421533</xdr:rowOff>
    </xdr:to>
    <xdr:sp macro="" textlink="">
      <xdr:nvSpPr>
        <xdr:cNvPr id="4" name="矢印: 右 3">
          <a:extLst>
            <a:ext uri="{FF2B5EF4-FFF2-40B4-BE49-F238E27FC236}">
              <a16:creationId xmlns:a16="http://schemas.microsoft.com/office/drawing/2014/main" id="{9D0A6C87-EA46-41CC-AD7B-1F8EBA98AEAD}"/>
            </a:ext>
          </a:extLst>
        </xdr:cNvPr>
        <xdr:cNvSpPr/>
      </xdr:nvSpPr>
      <xdr:spPr>
        <a:xfrm>
          <a:off x="6023043" y="105384"/>
          <a:ext cx="413426" cy="316149"/>
        </a:xfrm>
        <a:prstGeom prst="rightArrow">
          <a:avLst/>
        </a:prstGeom>
        <a:noFill/>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17</xdr:col>
      <xdr:colOff>89170</xdr:colOff>
      <xdr:row>1</xdr:row>
      <xdr:rowOff>32425</xdr:rowOff>
    </xdr:from>
    <xdr:to>
      <xdr:col>21</xdr:col>
      <xdr:colOff>210766</xdr:colOff>
      <xdr:row>7</xdr:row>
      <xdr:rowOff>32426</xdr:rowOff>
    </xdr:to>
    <xdr:sp macro="" textlink="">
      <xdr:nvSpPr>
        <xdr:cNvPr id="5" name="矢印: 下カーブ 4">
          <a:extLst>
            <a:ext uri="{FF2B5EF4-FFF2-40B4-BE49-F238E27FC236}">
              <a16:creationId xmlns:a16="http://schemas.microsoft.com/office/drawing/2014/main" id="{7FBE5C1F-94CE-4A1D-BA63-43E48327855C}"/>
            </a:ext>
          </a:extLst>
        </xdr:cNvPr>
        <xdr:cNvSpPr/>
      </xdr:nvSpPr>
      <xdr:spPr>
        <a:xfrm>
          <a:off x="9930319" y="535021"/>
          <a:ext cx="2553511" cy="1678022"/>
        </a:xfrm>
        <a:prstGeom prst="curvedDownArrow">
          <a:avLst/>
        </a:prstGeom>
        <a:noFill/>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editAs="oneCell">
    <xdr:from>
      <xdr:col>19</xdr:col>
      <xdr:colOff>113490</xdr:colOff>
      <xdr:row>10</xdr:row>
      <xdr:rowOff>947322</xdr:rowOff>
    </xdr:from>
    <xdr:to>
      <xdr:col>23</xdr:col>
      <xdr:colOff>19675</xdr:colOff>
      <xdr:row>15</xdr:row>
      <xdr:rowOff>186446</xdr:rowOff>
    </xdr:to>
    <xdr:pic>
      <xdr:nvPicPr>
        <xdr:cNvPr id="6" name="図 5">
          <a:hlinkClick xmlns:r="http://schemas.openxmlformats.org/officeDocument/2006/relationships" r:id="rId2"/>
          <a:extLst>
            <a:ext uri="{FF2B5EF4-FFF2-40B4-BE49-F238E27FC236}">
              <a16:creationId xmlns:a16="http://schemas.microsoft.com/office/drawing/2014/main" id="{97A43653-2C4F-49C5-B79F-1BB732C07446}"/>
            </a:ext>
          </a:extLst>
        </xdr:cNvPr>
        <xdr:cNvPicPr>
          <a:picLocks noChangeAspect="1"/>
        </xdr:cNvPicPr>
      </xdr:nvPicPr>
      <xdr:blipFill>
        <a:blip xmlns:r="http://schemas.openxmlformats.org/officeDocument/2006/relationships" r:embed="rId3" cstate="email">
          <a:extLst>
            <a:ext uri="{28A0092B-C50C-407E-A947-70E740481C1C}">
              <a14:useLocalDpi xmlns:a14="http://schemas.microsoft.com/office/drawing/2010/main"/>
            </a:ext>
          </a:extLst>
        </a:blip>
        <a:stretch>
          <a:fillRect/>
        </a:stretch>
      </xdr:blipFill>
      <xdr:spPr>
        <a:xfrm>
          <a:off x="11170596" y="3679173"/>
          <a:ext cx="2338100" cy="146027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15240</xdr:colOff>
      <xdr:row>3</xdr:row>
      <xdr:rowOff>175260</xdr:rowOff>
    </xdr:from>
    <xdr:to>
      <xdr:col>13</xdr:col>
      <xdr:colOff>106680</xdr:colOff>
      <xdr:row>17</xdr:row>
      <xdr:rowOff>487680</xdr:rowOff>
    </xdr:to>
    <xdr:pic>
      <xdr:nvPicPr>
        <xdr:cNvPr id="23" name="図 22" descr="感染性胃腸炎患者報告数　直近5シーズン">
          <a:extLst>
            <a:ext uri="{FF2B5EF4-FFF2-40B4-BE49-F238E27FC236}">
              <a16:creationId xmlns:a16="http://schemas.microsoft.com/office/drawing/2014/main" id="{790BAD55-1A9B-4B3A-BF5F-46649BF204E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a:ext>
          </a:extLst>
        </a:blip>
        <a:srcRect/>
        <a:stretch>
          <a:fillRect/>
        </a:stretch>
      </xdr:blipFill>
      <xdr:spPr bwMode="auto">
        <a:xfrm>
          <a:off x="4549140" y="944880"/>
          <a:ext cx="7162800" cy="28498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531680</xdr:colOff>
      <xdr:row>6</xdr:row>
      <xdr:rowOff>152400</xdr:rowOff>
    </xdr:from>
    <xdr:to>
      <xdr:col>13</xdr:col>
      <xdr:colOff>350705</xdr:colOff>
      <xdr:row>15</xdr:row>
      <xdr:rowOff>0</xdr:rowOff>
    </xdr:to>
    <xdr:grpSp>
      <xdr:nvGrpSpPr>
        <xdr:cNvPr id="3" name="グループ化 4">
          <a:extLst>
            <a:ext uri="{FF2B5EF4-FFF2-40B4-BE49-F238E27FC236}">
              <a16:creationId xmlns:a16="http://schemas.microsoft.com/office/drawing/2014/main" id="{61AB0240-66CD-4792-82E4-1225C2B6728B}"/>
            </a:ext>
          </a:extLst>
        </xdr:cNvPr>
        <xdr:cNvGrpSpPr>
          <a:grpSpLocks/>
        </xdr:cNvGrpSpPr>
      </xdr:nvGrpSpPr>
      <xdr:grpSpPr bwMode="auto">
        <a:xfrm>
          <a:off x="5065580" y="1531620"/>
          <a:ext cx="6890385" cy="1356360"/>
          <a:chOff x="15526115" y="3476894"/>
          <a:chExt cx="7163624" cy="1211926"/>
        </a:xfrm>
      </xdr:grpSpPr>
      <xdr:cxnSp macro="">
        <xdr:nvCxnSpPr>
          <xdr:cNvPr id="4" name="直線コネクタ 153">
            <a:extLst>
              <a:ext uri="{FF2B5EF4-FFF2-40B4-BE49-F238E27FC236}">
                <a16:creationId xmlns:a16="http://schemas.microsoft.com/office/drawing/2014/main" id="{99F8F55A-487B-4516-8A2D-22633CCBB0BC}"/>
              </a:ext>
            </a:extLst>
          </xdr:cNvPr>
          <xdr:cNvCxnSpPr>
            <a:cxnSpLocks noChangeShapeType="1"/>
          </xdr:cNvCxnSpPr>
        </xdr:nvCxnSpPr>
        <xdr:spPr bwMode="auto">
          <a:xfrm>
            <a:off x="15554714" y="4679125"/>
            <a:ext cx="6930446" cy="9695"/>
          </a:xfrm>
          <a:prstGeom prst="line">
            <a:avLst/>
          </a:prstGeom>
          <a:noFill/>
          <a:ln w="9525" algn="ctr">
            <a:solidFill>
              <a:sysClr val="windowText" lastClr="000000"/>
            </a:solidFill>
            <a:prstDash val="dash"/>
            <a:round/>
            <a:headEnd/>
            <a:tailEnd/>
          </a:ln>
        </xdr:spPr>
      </xdr:cxnSp>
      <xdr:cxnSp macro="">
        <xdr:nvCxnSpPr>
          <xdr:cNvPr id="5" name="直線コネクタ 153">
            <a:extLst>
              <a:ext uri="{FF2B5EF4-FFF2-40B4-BE49-F238E27FC236}">
                <a16:creationId xmlns:a16="http://schemas.microsoft.com/office/drawing/2014/main" id="{5DF74CB2-E763-467C-BBBF-850376D1C7FA}"/>
              </a:ext>
            </a:extLst>
          </xdr:cNvPr>
          <xdr:cNvCxnSpPr>
            <a:cxnSpLocks noChangeShapeType="1"/>
          </xdr:cNvCxnSpPr>
        </xdr:nvCxnSpPr>
        <xdr:spPr bwMode="auto">
          <a:xfrm>
            <a:off x="15526115" y="4494912"/>
            <a:ext cx="6959044" cy="38782"/>
          </a:xfrm>
          <a:prstGeom prst="line">
            <a:avLst/>
          </a:prstGeom>
          <a:noFill/>
          <a:ln w="19050" algn="ctr">
            <a:solidFill>
              <a:srgbClr val="FF0000"/>
            </a:solidFill>
            <a:prstDash val="dash"/>
            <a:round/>
            <a:headEnd/>
            <a:tailEnd/>
          </a:ln>
        </xdr:spPr>
      </xdr:cxnSp>
      <xdr:cxnSp macro="">
        <xdr:nvCxnSpPr>
          <xdr:cNvPr id="6" name="直線コネクタ 153">
            <a:extLst>
              <a:ext uri="{FF2B5EF4-FFF2-40B4-BE49-F238E27FC236}">
                <a16:creationId xmlns:a16="http://schemas.microsoft.com/office/drawing/2014/main" id="{9B26C330-3774-409B-A3CA-A03319A58FFA}"/>
              </a:ext>
            </a:extLst>
          </xdr:cNvPr>
          <xdr:cNvCxnSpPr>
            <a:cxnSpLocks noChangeShapeType="1"/>
          </xdr:cNvCxnSpPr>
        </xdr:nvCxnSpPr>
        <xdr:spPr bwMode="auto">
          <a:xfrm flipV="1">
            <a:off x="15545181" y="3476894"/>
            <a:ext cx="7054374" cy="9695"/>
          </a:xfrm>
          <a:prstGeom prst="line">
            <a:avLst/>
          </a:prstGeom>
          <a:noFill/>
          <a:ln w="6350" algn="ctr">
            <a:solidFill>
              <a:srgbClr val="000000"/>
            </a:solidFill>
            <a:prstDash val="dash"/>
            <a:round/>
            <a:headEnd/>
            <a:tailEnd/>
          </a:ln>
        </xdr:spPr>
      </xdr:cxnSp>
      <xdr:cxnSp macro="">
        <xdr:nvCxnSpPr>
          <xdr:cNvPr id="7" name="直線コネクタ 153">
            <a:extLst>
              <a:ext uri="{FF2B5EF4-FFF2-40B4-BE49-F238E27FC236}">
                <a16:creationId xmlns:a16="http://schemas.microsoft.com/office/drawing/2014/main" id="{781B2B20-05AC-4F23-9459-005DCA279508}"/>
              </a:ext>
            </a:extLst>
          </xdr:cNvPr>
          <xdr:cNvCxnSpPr>
            <a:cxnSpLocks noChangeShapeType="1"/>
          </xdr:cNvCxnSpPr>
        </xdr:nvCxnSpPr>
        <xdr:spPr bwMode="auto">
          <a:xfrm flipV="1">
            <a:off x="15630977" y="3864710"/>
            <a:ext cx="7054374" cy="9695"/>
          </a:xfrm>
          <a:prstGeom prst="line">
            <a:avLst/>
          </a:prstGeom>
          <a:noFill/>
          <a:ln w="6350" algn="ctr">
            <a:solidFill>
              <a:srgbClr val="000000"/>
            </a:solidFill>
            <a:prstDash val="dash"/>
            <a:round/>
            <a:headEnd/>
            <a:tailEnd/>
          </a:ln>
        </xdr:spPr>
      </xdr:cxnSp>
      <xdr:cxnSp macro="">
        <xdr:nvCxnSpPr>
          <xdr:cNvPr id="8" name="直線コネクタ 153">
            <a:extLst>
              <a:ext uri="{FF2B5EF4-FFF2-40B4-BE49-F238E27FC236}">
                <a16:creationId xmlns:a16="http://schemas.microsoft.com/office/drawing/2014/main" id="{6E7EC974-79D1-4204-AE45-F76E9F19174B}"/>
              </a:ext>
            </a:extLst>
          </xdr:cNvPr>
          <xdr:cNvCxnSpPr>
            <a:cxnSpLocks noChangeShapeType="1"/>
          </xdr:cNvCxnSpPr>
        </xdr:nvCxnSpPr>
        <xdr:spPr bwMode="auto">
          <a:xfrm flipV="1">
            <a:off x="15659576" y="4228595"/>
            <a:ext cx="7030163" cy="23932"/>
          </a:xfrm>
          <a:prstGeom prst="line">
            <a:avLst/>
          </a:prstGeom>
          <a:noFill/>
          <a:ln w="12700" algn="ctr">
            <a:solidFill>
              <a:srgbClr val="000000"/>
            </a:solidFill>
            <a:prstDash val="dash"/>
            <a:round/>
            <a:headEnd/>
            <a:tailEnd/>
          </a:ln>
        </xdr:spPr>
      </xdr:cxnSp>
    </xdr:grpSp>
    <xdr:clientData/>
  </xdr:twoCellAnchor>
  <xdr:twoCellAnchor>
    <xdr:from>
      <xdr:col>7</xdr:col>
      <xdr:colOff>981075</xdr:colOff>
      <xdr:row>2</xdr:row>
      <xdr:rowOff>6016</xdr:rowOff>
    </xdr:from>
    <xdr:to>
      <xdr:col>13</xdr:col>
      <xdr:colOff>2139</xdr:colOff>
      <xdr:row>3</xdr:row>
      <xdr:rowOff>214731</xdr:rowOff>
    </xdr:to>
    <xdr:sp macro="" textlink="">
      <xdr:nvSpPr>
        <xdr:cNvPr id="9" name="Text Box 435">
          <a:extLst>
            <a:ext uri="{FF2B5EF4-FFF2-40B4-BE49-F238E27FC236}">
              <a16:creationId xmlns:a16="http://schemas.microsoft.com/office/drawing/2014/main" id="{285A2B2C-5EFD-41E6-9CAF-35C24FDBF8C8}"/>
            </a:ext>
          </a:extLst>
        </xdr:cNvPr>
        <xdr:cNvSpPr txBox="1">
          <a:spLocks noChangeArrowheads="1"/>
        </xdr:cNvSpPr>
      </xdr:nvSpPr>
      <xdr:spPr bwMode="auto">
        <a:xfrm>
          <a:off x="5514975" y="554656"/>
          <a:ext cx="6092424" cy="429695"/>
        </a:xfrm>
        <a:prstGeom prst="rect">
          <a:avLst/>
        </a:prstGeom>
        <a:solidFill>
          <a:srgbClr val="FFFFFF"/>
        </a:solidFill>
        <a:ln w="9525">
          <a:solidFill>
            <a:srgbClr val="FF0000"/>
          </a:solidFill>
          <a:miter lim="800000"/>
          <a:headEnd/>
          <a:tailEnd/>
        </a:ln>
      </xdr:spPr>
      <xdr:txBody>
        <a:bodyPr vertOverflow="clip" wrap="square" lIns="36576" tIns="18288" rIns="36576" bIns="18288" anchor="ctr" upright="1"/>
        <a:lstStyle/>
        <a:p>
          <a:pPr algn="ctr" rtl="0">
            <a:defRPr sz="1000"/>
          </a:pPr>
          <a:r>
            <a:rPr lang="ja-JP" altLang="en-US" sz="1200" b="1" i="0" u="none" strike="noStrike" baseline="0">
              <a:solidFill>
                <a:srgbClr val="FF0000"/>
              </a:solidFill>
              <a:latin typeface="ＭＳ Ｐゴシック"/>
              <a:ea typeface="ＭＳ Ｐゴシック"/>
            </a:rPr>
            <a:t>東京都は　　レベル</a:t>
          </a:r>
          <a:r>
            <a:rPr lang="en-US" altLang="ja-JP" sz="1200" b="1" i="0" u="none" strike="noStrike" baseline="0">
              <a:solidFill>
                <a:srgbClr val="FF0000"/>
              </a:solidFill>
              <a:latin typeface="ＭＳ Ｐゴシック"/>
              <a:ea typeface="ＭＳ Ｐゴシック"/>
            </a:rPr>
            <a:t>2  </a:t>
          </a:r>
          <a:r>
            <a:rPr lang="ja-JP" altLang="en-US" sz="1200" b="1" i="0" u="none" strike="noStrike" baseline="0">
              <a:solidFill>
                <a:srgbClr val="FF0000"/>
              </a:solidFill>
              <a:latin typeface="ＭＳ Ｐゴシック"/>
              <a:ea typeface="ＭＳ Ｐゴシック"/>
            </a:rPr>
            <a:t> 全国平均 </a:t>
          </a:r>
          <a:r>
            <a:rPr lang="ja-JP" altLang="en-US" sz="1800" b="1" i="0" u="none" strike="noStrike" baseline="0">
              <a:solidFill>
                <a:srgbClr val="FF0000"/>
              </a:solidFill>
              <a:latin typeface="ＭＳ Ｐゴシック"/>
              <a:ea typeface="ＭＳ Ｐゴシック"/>
            </a:rPr>
            <a:t> </a:t>
          </a:r>
          <a:r>
            <a:rPr lang="en-US" altLang="ja-JP" sz="1200" b="1" i="0" u="none" strike="noStrike" baseline="0">
              <a:solidFill>
                <a:srgbClr val="FF0000"/>
              </a:solidFill>
              <a:latin typeface="ＭＳ Ｐゴシック"/>
              <a:ea typeface="ＭＳ Ｐゴシック"/>
            </a:rPr>
            <a:t>(</a:t>
          </a:r>
          <a:r>
            <a:rPr lang="ja-JP" altLang="en-US" sz="1200" b="1" i="0" u="none" strike="noStrike" baseline="0">
              <a:solidFill>
                <a:srgbClr val="FF0000"/>
              </a:solidFill>
              <a:latin typeface="ＭＳ Ｐゴシック"/>
              <a:ea typeface="ＭＳ Ｐゴシック"/>
            </a:rPr>
            <a:t>レベル</a:t>
          </a:r>
          <a:r>
            <a:rPr lang="en-US" altLang="ja-JP" sz="1200" b="1" i="0" u="none" strike="noStrike" baseline="0">
              <a:solidFill>
                <a:srgbClr val="FF0000"/>
              </a:solidFill>
              <a:latin typeface="ＭＳ Ｐゴシック"/>
              <a:ea typeface="ＭＳ Ｐゴシック"/>
            </a:rPr>
            <a:t>2)</a:t>
          </a:r>
          <a:r>
            <a:rPr lang="ja-JP" altLang="en-US" sz="1200" b="1" i="0" u="none" strike="noStrike" baseline="0">
              <a:solidFill>
                <a:srgbClr val="FF0000"/>
              </a:solidFill>
              <a:latin typeface="ＭＳ Ｐゴシック"/>
              <a:ea typeface="ＭＳ Ｐゴシック"/>
            </a:rPr>
            <a:t>　</a:t>
          </a:r>
          <a:r>
            <a:rPr lang="en-US" altLang="ja-JP" sz="2000" b="1" i="0" u="none" strike="noStrike" baseline="0">
              <a:solidFill>
                <a:srgbClr val="FF0000"/>
              </a:solidFill>
              <a:latin typeface="ＭＳ Ｐゴシック"/>
              <a:ea typeface="ＭＳ Ｐゴシック"/>
            </a:rPr>
            <a:t>5.24</a:t>
          </a:r>
        </a:p>
      </xdr:txBody>
    </xdr:sp>
    <xdr:clientData/>
  </xdr:twoCellAnchor>
  <xdr:twoCellAnchor>
    <xdr:from>
      <xdr:col>4</xdr:col>
      <xdr:colOff>66674</xdr:colOff>
      <xdr:row>8</xdr:row>
      <xdr:rowOff>104776</xdr:rowOff>
    </xdr:from>
    <xdr:to>
      <xdr:col>4</xdr:col>
      <xdr:colOff>457199</xdr:colOff>
      <xdr:row>10</xdr:row>
      <xdr:rowOff>9744</xdr:rowOff>
    </xdr:to>
    <xdr:sp macro="" textlink="">
      <xdr:nvSpPr>
        <xdr:cNvPr id="10" name="右矢印 4">
          <a:extLst>
            <a:ext uri="{FF2B5EF4-FFF2-40B4-BE49-F238E27FC236}">
              <a16:creationId xmlns:a16="http://schemas.microsoft.com/office/drawing/2014/main" id="{BB9A530A-E1A8-4D2A-821A-A787279950C2}"/>
            </a:ext>
          </a:extLst>
        </xdr:cNvPr>
        <xdr:cNvSpPr/>
      </xdr:nvSpPr>
      <xdr:spPr>
        <a:xfrm>
          <a:off x="2025014" y="1819276"/>
          <a:ext cx="390525" cy="24024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xdr:col>
      <xdr:colOff>775162</xdr:colOff>
      <xdr:row>4</xdr:row>
      <xdr:rowOff>7991</xdr:rowOff>
    </xdr:from>
    <xdr:to>
      <xdr:col>12</xdr:col>
      <xdr:colOff>908891</xdr:colOff>
      <xdr:row>7</xdr:row>
      <xdr:rowOff>45903</xdr:rowOff>
    </xdr:to>
    <xdr:sp macro="" textlink="">
      <xdr:nvSpPr>
        <xdr:cNvPr id="11" name="線吹き出し 2 (枠付き) 14">
          <a:extLst>
            <a:ext uri="{FF2B5EF4-FFF2-40B4-BE49-F238E27FC236}">
              <a16:creationId xmlns:a16="http://schemas.microsoft.com/office/drawing/2014/main" id="{76056B01-D9F9-4167-BF91-EEAC187535F7}"/>
            </a:ext>
          </a:extLst>
        </xdr:cNvPr>
        <xdr:cNvSpPr/>
      </xdr:nvSpPr>
      <xdr:spPr bwMode="auto">
        <a:xfrm>
          <a:off x="9134302" y="998591"/>
          <a:ext cx="2457829" cy="594172"/>
        </a:xfrm>
        <a:prstGeom prst="borderCallout2">
          <a:avLst>
            <a:gd name="adj1" fmla="val 103844"/>
            <a:gd name="adj2" fmla="val 52920"/>
            <a:gd name="adj3" fmla="val 210486"/>
            <a:gd name="adj4" fmla="val 51057"/>
            <a:gd name="adj5" fmla="val 298072"/>
            <a:gd name="adj6" fmla="val -97215"/>
          </a:avLst>
        </a:prstGeom>
        <a:solidFill>
          <a:srgbClr val="FFE7FF"/>
        </a:solidFill>
        <a:ln>
          <a:solidFill>
            <a:schemeClr val="tx1"/>
          </a:solidFill>
          <a:prstDash val="sysDash"/>
          <a:tailEnd type="triangle"/>
        </a:ln>
        <a:effectLst>
          <a:innerShdw blurRad="63500" dist="50800" dir="2700000">
            <a:prstClr val="black">
              <a:alpha val="50000"/>
            </a:prstClr>
          </a:innerShdw>
        </a:effectLst>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rtl="0">
            <a:defRPr sz="1000"/>
          </a:pPr>
          <a:r>
            <a:rPr lang="ja-JP" altLang="en-US" sz="1400" b="1" i="0" u="none" strike="noStrike" baseline="0">
              <a:solidFill>
                <a:srgbClr val="FF0000"/>
              </a:solidFill>
              <a:latin typeface="ＭＳ Ｐゴシック"/>
              <a:ea typeface="ＭＳ Ｐゴシック"/>
            </a:rPr>
            <a:t>散発事故事例の報告がでてきています。</a:t>
          </a:r>
          <a:endParaRPr lang="en-US" altLang="ja-JP" sz="1400" b="1" i="0" u="none" strike="noStrike" baseline="0">
            <a:solidFill>
              <a:srgbClr val="FF0000"/>
            </a:solidFill>
            <a:latin typeface="ＭＳ Ｐゴシック"/>
            <a:ea typeface="ＭＳ Ｐゴシック"/>
          </a:endParaRPr>
        </a:p>
      </xdr:txBody>
    </xdr:sp>
    <xdr:clientData/>
  </xdr:twoCellAnchor>
  <xdr:twoCellAnchor>
    <xdr:from>
      <xdr:col>8</xdr:col>
      <xdr:colOff>206464</xdr:colOff>
      <xdr:row>13</xdr:row>
      <xdr:rowOff>115427</xdr:rowOff>
    </xdr:from>
    <xdr:to>
      <xdr:col>8</xdr:col>
      <xdr:colOff>529282</xdr:colOff>
      <xdr:row>15</xdr:row>
      <xdr:rowOff>79546</xdr:rowOff>
    </xdr:to>
    <xdr:sp macro="" textlink="">
      <xdr:nvSpPr>
        <xdr:cNvPr id="12" name="円/楕円 17">
          <a:extLst>
            <a:ext uri="{FF2B5EF4-FFF2-40B4-BE49-F238E27FC236}">
              <a16:creationId xmlns:a16="http://schemas.microsoft.com/office/drawing/2014/main" id="{26CB123A-9358-4833-A988-B4FD20522346}"/>
            </a:ext>
          </a:extLst>
        </xdr:cNvPr>
        <xdr:cNvSpPr>
          <a:spLocks noChangeArrowheads="1"/>
        </xdr:cNvSpPr>
      </xdr:nvSpPr>
      <xdr:spPr bwMode="auto">
        <a:xfrm>
          <a:off x="6569164" y="2668127"/>
          <a:ext cx="322818" cy="299399"/>
        </a:xfrm>
        <a:prstGeom prst="ellipse">
          <a:avLst/>
        </a:prstGeom>
        <a:noFill/>
        <a:ln w="25400" algn="ctr">
          <a:solidFill>
            <a:srgbClr val="000000"/>
          </a:solidFill>
          <a:round/>
          <a:headEnd/>
          <a:tailEnd/>
        </a:ln>
      </xdr:spPr>
    </xdr:sp>
    <xdr:clientData/>
  </xdr:twoCellAnchor>
  <xdr:twoCellAnchor>
    <xdr:from>
      <xdr:col>11</xdr:col>
      <xdr:colOff>798724</xdr:colOff>
      <xdr:row>2</xdr:row>
      <xdr:rowOff>175260</xdr:rowOff>
    </xdr:from>
    <xdr:to>
      <xdr:col>13</xdr:col>
      <xdr:colOff>175260</xdr:colOff>
      <xdr:row>16</xdr:row>
      <xdr:rowOff>64265</xdr:rowOff>
    </xdr:to>
    <xdr:cxnSp macro="">
      <xdr:nvCxnSpPr>
        <xdr:cNvPr id="13" name="直線矢印コネクタ 12">
          <a:extLst>
            <a:ext uri="{FF2B5EF4-FFF2-40B4-BE49-F238E27FC236}">
              <a16:creationId xmlns:a16="http://schemas.microsoft.com/office/drawing/2014/main" id="{9F931371-065C-4A5E-AB96-FCF81EA5EAF0}"/>
            </a:ext>
          </a:extLst>
        </xdr:cNvPr>
        <xdr:cNvCxnSpPr/>
      </xdr:nvCxnSpPr>
      <xdr:spPr>
        <a:xfrm flipH="1">
          <a:off x="10079884" y="723900"/>
          <a:ext cx="1700636" cy="2395985"/>
        </a:xfrm>
        <a:prstGeom prst="straightConnector1">
          <a:avLst/>
        </a:prstGeom>
        <a:ln>
          <a:solidFill>
            <a:schemeClr val="tx2">
              <a:lumMod val="60000"/>
              <a:lumOff val="40000"/>
            </a:schemeClr>
          </a:solidFill>
          <a:tailEnd type="triangle"/>
        </a:ln>
      </xdr:spPr>
      <xdr:style>
        <a:lnRef idx="2">
          <a:schemeClr val="accent2"/>
        </a:lnRef>
        <a:fillRef idx="0">
          <a:schemeClr val="accent2"/>
        </a:fillRef>
        <a:effectRef idx="1">
          <a:schemeClr val="accent2"/>
        </a:effectRef>
        <a:fontRef idx="minor">
          <a:schemeClr val="tx1"/>
        </a:fontRef>
      </xdr:style>
    </xdr:cxnSp>
    <xdr:clientData/>
  </xdr:twoCellAnchor>
  <xdr:twoCellAnchor>
    <xdr:from>
      <xdr:col>7</xdr:col>
      <xdr:colOff>595946</xdr:colOff>
      <xdr:row>6</xdr:row>
      <xdr:rowOff>161580</xdr:rowOff>
    </xdr:from>
    <xdr:to>
      <xdr:col>13</xdr:col>
      <xdr:colOff>414971</xdr:colOff>
      <xdr:row>15</xdr:row>
      <xdr:rowOff>9180</xdr:rowOff>
    </xdr:to>
    <xdr:grpSp>
      <xdr:nvGrpSpPr>
        <xdr:cNvPr id="14" name="グループ化 4">
          <a:extLst>
            <a:ext uri="{FF2B5EF4-FFF2-40B4-BE49-F238E27FC236}">
              <a16:creationId xmlns:a16="http://schemas.microsoft.com/office/drawing/2014/main" id="{21CCB177-7427-4B1F-8192-B64FD42734D2}"/>
            </a:ext>
          </a:extLst>
        </xdr:cNvPr>
        <xdr:cNvGrpSpPr>
          <a:grpSpLocks/>
        </xdr:cNvGrpSpPr>
      </xdr:nvGrpSpPr>
      <xdr:grpSpPr bwMode="auto">
        <a:xfrm>
          <a:off x="5129846" y="1540800"/>
          <a:ext cx="6890385" cy="1356360"/>
          <a:chOff x="15526115" y="3476894"/>
          <a:chExt cx="7163624" cy="1211926"/>
        </a:xfrm>
      </xdr:grpSpPr>
      <xdr:cxnSp macro="">
        <xdr:nvCxnSpPr>
          <xdr:cNvPr id="15" name="直線コネクタ 153">
            <a:extLst>
              <a:ext uri="{FF2B5EF4-FFF2-40B4-BE49-F238E27FC236}">
                <a16:creationId xmlns:a16="http://schemas.microsoft.com/office/drawing/2014/main" id="{D45DAD98-D29F-45E2-AEDB-1859280CBEF7}"/>
              </a:ext>
            </a:extLst>
          </xdr:cNvPr>
          <xdr:cNvCxnSpPr>
            <a:cxnSpLocks noChangeShapeType="1"/>
          </xdr:cNvCxnSpPr>
        </xdr:nvCxnSpPr>
        <xdr:spPr bwMode="auto">
          <a:xfrm>
            <a:off x="15554714" y="4679125"/>
            <a:ext cx="6930446" cy="9695"/>
          </a:xfrm>
          <a:prstGeom prst="line">
            <a:avLst/>
          </a:prstGeom>
          <a:noFill/>
          <a:ln w="9525" algn="ctr">
            <a:solidFill>
              <a:sysClr val="windowText" lastClr="000000"/>
            </a:solidFill>
            <a:prstDash val="dash"/>
            <a:round/>
            <a:headEnd/>
            <a:tailEnd/>
          </a:ln>
        </xdr:spPr>
      </xdr:cxnSp>
      <xdr:cxnSp macro="">
        <xdr:nvCxnSpPr>
          <xdr:cNvPr id="16" name="直線コネクタ 153">
            <a:extLst>
              <a:ext uri="{FF2B5EF4-FFF2-40B4-BE49-F238E27FC236}">
                <a16:creationId xmlns:a16="http://schemas.microsoft.com/office/drawing/2014/main" id="{B5183B35-D8C1-404D-BBE9-6C4D205E520C}"/>
              </a:ext>
            </a:extLst>
          </xdr:cNvPr>
          <xdr:cNvCxnSpPr>
            <a:cxnSpLocks noChangeShapeType="1"/>
          </xdr:cNvCxnSpPr>
        </xdr:nvCxnSpPr>
        <xdr:spPr bwMode="auto">
          <a:xfrm>
            <a:off x="15526115" y="4494912"/>
            <a:ext cx="6959044" cy="38782"/>
          </a:xfrm>
          <a:prstGeom prst="line">
            <a:avLst/>
          </a:prstGeom>
          <a:noFill/>
          <a:ln w="19050" algn="ctr">
            <a:solidFill>
              <a:srgbClr val="FF0000"/>
            </a:solidFill>
            <a:prstDash val="dash"/>
            <a:round/>
            <a:headEnd/>
            <a:tailEnd/>
          </a:ln>
        </xdr:spPr>
      </xdr:cxnSp>
      <xdr:cxnSp macro="">
        <xdr:nvCxnSpPr>
          <xdr:cNvPr id="17" name="直線コネクタ 153">
            <a:extLst>
              <a:ext uri="{FF2B5EF4-FFF2-40B4-BE49-F238E27FC236}">
                <a16:creationId xmlns:a16="http://schemas.microsoft.com/office/drawing/2014/main" id="{E4C6AE5A-F20E-48EA-9D33-741A5A0660FA}"/>
              </a:ext>
            </a:extLst>
          </xdr:cNvPr>
          <xdr:cNvCxnSpPr>
            <a:cxnSpLocks noChangeShapeType="1"/>
          </xdr:cNvCxnSpPr>
        </xdr:nvCxnSpPr>
        <xdr:spPr bwMode="auto">
          <a:xfrm flipV="1">
            <a:off x="15545181" y="3476894"/>
            <a:ext cx="7054374" cy="9695"/>
          </a:xfrm>
          <a:prstGeom prst="line">
            <a:avLst/>
          </a:prstGeom>
          <a:noFill/>
          <a:ln w="6350" algn="ctr">
            <a:solidFill>
              <a:srgbClr val="000000"/>
            </a:solidFill>
            <a:prstDash val="dash"/>
            <a:round/>
            <a:headEnd/>
            <a:tailEnd/>
          </a:ln>
        </xdr:spPr>
      </xdr:cxnSp>
      <xdr:cxnSp macro="">
        <xdr:nvCxnSpPr>
          <xdr:cNvPr id="18" name="直線コネクタ 153">
            <a:extLst>
              <a:ext uri="{FF2B5EF4-FFF2-40B4-BE49-F238E27FC236}">
                <a16:creationId xmlns:a16="http://schemas.microsoft.com/office/drawing/2014/main" id="{B7EC96FF-8F9C-442B-B0FE-587D4B37C06D}"/>
              </a:ext>
            </a:extLst>
          </xdr:cNvPr>
          <xdr:cNvCxnSpPr>
            <a:cxnSpLocks noChangeShapeType="1"/>
          </xdr:cNvCxnSpPr>
        </xdr:nvCxnSpPr>
        <xdr:spPr bwMode="auto">
          <a:xfrm flipV="1">
            <a:off x="15630977" y="3864710"/>
            <a:ext cx="7054374" cy="9695"/>
          </a:xfrm>
          <a:prstGeom prst="line">
            <a:avLst/>
          </a:prstGeom>
          <a:noFill/>
          <a:ln w="6350" algn="ctr">
            <a:solidFill>
              <a:srgbClr val="000000"/>
            </a:solidFill>
            <a:prstDash val="dash"/>
            <a:round/>
            <a:headEnd/>
            <a:tailEnd/>
          </a:ln>
        </xdr:spPr>
      </xdr:cxnSp>
      <xdr:cxnSp macro="">
        <xdr:nvCxnSpPr>
          <xdr:cNvPr id="19" name="直線コネクタ 153">
            <a:extLst>
              <a:ext uri="{FF2B5EF4-FFF2-40B4-BE49-F238E27FC236}">
                <a16:creationId xmlns:a16="http://schemas.microsoft.com/office/drawing/2014/main" id="{F1F50CF0-10E3-4839-8BE7-2BEF3800E6CC}"/>
              </a:ext>
            </a:extLst>
          </xdr:cNvPr>
          <xdr:cNvCxnSpPr>
            <a:cxnSpLocks noChangeShapeType="1"/>
          </xdr:cNvCxnSpPr>
        </xdr:nvCxnSpPr>
        <xdr:spPr bwMode="auto">
          <a:xfrm flipV="1">
            <a:off x="15659576" y="4228595"/>
            <a:ext cx="7030163" cy="23932"/>
          </a:xfrm>
          <a:prstGeom prst="line">
            <a:avLst/>
          </a:prstGeom>
          <a:noFill/>
          <a:ln w="12700" algn="ctr">
            <a:solidFill>
              <a:srgbClr val="000000"/>
            </a:solidFill>
            <a:prstDash val="dash"/>
            <a:round/>
            <a:headEnd/>
            <a:tailEnd/>
          </a:ln>
        </xdr:spPr>
      </xdr:cxnSp>
    </xdr:grpSp>
    <xdr:clientData/>
  </xdr:twoCellAnchor>
  <xdr:twoCellAnchor editAs="oneCell">
    <xdr:from>
      <xdr:col>5</xdr:col>
      <xdr:colOff>19050</xdr:colOff>
      <xdr:row>2</xdr:row>
      <xdr:rowOff>1</xdr:rowOff>
    </xdr:from>
    <xdr:to>
      <xdr:col>6</xdr:col>
      <xdr:colOff>752475</xdr:colOff>
      <xdr:row>16</xdr:row>
      <xdr:rowOff>56114</xdr:rowOff>
    </xdr:to>
    <xdr:pic>
      <xdr:nvPicPr>
        <xdr:cNvPr id="24" name="図 23">
          <a:extLst>
            <a:ext uri="{FF2B5EF4-FFF2-40B4-BE49-F238E27FC236}">
              <a16:creationId xmlns:a16="http://schemas.microsoft.com/office/drawing/2014/main" id="{154F0546-E78A-48C8-A33E-A2D4BDDFA877}"/>
            </a:ext>
          </a:extLst>
        </xdr:cNvPr>
        <xdr:cNvPicPr>
          <a:picLocks noChangeAspect="1"/>
        </xdr:cNvPicPr>
      </xdr:nvPicPr>
      <xdr:blipFill>
        <a:blip xmlns:r="http://schemas.openxmlformats.org/officeDocument/2006/relationships" r:embed="rId2" cstate="email">
          <a:extLst>
            <a:ext uri="{28A0092B-C50C-407E-A947-70E740481C1C}">
              <a14:useLocalDpi xmlns:a14="http://schemas.microsoft.com/office/drawing/2010/main"/>
            </a:ext>
          </a:extLst>
        </a:blip>
        <a:stretch>
          <a:fillRect/>
        </a:stretch>
      </xdr:blipFill>
      <xdr:spPr>
        <a:xfrm>
          <a:off x="2876550" y="542926"/>
          <a:ext cx="1628775" cy="2599288"/>
        </a:xfrm>
        <a:prstGeom prst="rect">
          <a:avLst/>
        </a:prstGeom>
      </xdr:spPr>
    </xdr:pic>
    <xdr:clientData/>
  </xdr:twoCellAnchor>
  <xdr:twoCellAnchor editAs="oneCell">
    <xdr:from>
      <xdr:col>0</xdr:col>
      <xdr:colOff>0</xdr:colOff>
      <xdr:row>2</xdr:row>
      <xdr:rowOff>0</xdr:rowOff>
    </xdr:from>
    <xdr:to>
      <xdr:col>3</xdr:col>
      <xdr:colOff>29135</xdr:colOff>
      <xdr:row>16</xdr:row>
      <xdr:rowOff>22860</xdr:rowOff>
    </xdr:to>
    <xdr:pic>
      <xdr:nvPicPr>
        <xdr:cNvPr id="20" name="図 19">
          <a:extLst>
            <a:ext uri="{FF2B5EF4-FFF2-40B4-BE49-F238E27FC236}">
              <a16:creationId xmlns:a16="http://schemas.microsoft.com/office/drawing/2014/main" id="{036A23E7-AC65-46DB-AA79-1614720E8CE3}"/>
            </a:ext>
          </a:extLst>
        </xdr:cNvPr>
        <xdr:cNvPicPr>
          <a:picLocks noChangeAspect="1"/>
        </xdr:cNvPicPr>
      </xdr:nvPicPr>
      <xdr:blipFill>
        <a:blip xmlns:r="http://schemas.openxmlformats.org/officeDocument/2006/relationships" r:embed="rId3" cstate="email">
          <a:extLst>
            <a:ext uri="{28A0092B-C50C-407E-A947-70E740481C1C}">
              <a14:useLocalDpi xmlns:a14="http://schemas.microsoft.com/office/drawing/2010/main"/>
            </a:ext>
          </a:extLst>
        </a:blip>
        <a:stretch>
          <a:fillRect/>
        </a:stretch>
      </xdr:blipFill>
      <xdr:spPr>
        <a:xfrm>
          <a:off x="0" y="548640"/>
          <a:ext cx="1515035" cy="252984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628650</xdr:colOff>
      <xdr:row>2</xdr:row>
      <xdr:rowOff>95250</xdr:rowOff>
    </xdr:from>
    <xdr:to>
      <xdr:col>7</xdr:col>
      <xdr:colOff>457200</xdr:colOff>
      <xdr:row>7</xdr:row>
      <xdr:rowOff>47625</xdr:rowOff>
    </xdr:to>
    <xdr:sp macro="" textlink="">
      <xdr:nvSpPr>
        <xdr:cNvPr id="2" name="テキスト ボックス 1">
          <a:extLst>
            <a:ext uri="{FF2B5EF4-FFF2-40B4-BE49-F238E27FC236}">
              <a16:creationId xmlns:a16="http://schemas.microsoft.com/office/drawing/2014/main" id="{AF0DD939-0106-467E-B0C9-4338A695EEE4}"/>
            </a:ext>
          </a:extLst>
        </xdr:cNvPr>
        <xdr:cNvSpPr txBox="1">
          <a:spLocks noChangeArrowheads="1"/>
        </xdr:cNvSpPr>
      </xdr:nvSpPr>
      <xdr:spPr bwMode="auto">
        <a:xfrm>
          <a:off x="613410" y="575310"/>
          <a:ext cx="7174230" cy="798195"/>
        </a:xfrm>
        <a:prstGeom prst="rect">
          <a:avLst/>
        </a:prstGeom>
        <a:solidFill>
          <a:srgbClr val="FAC090"/>
        </a:solidFill>
        <a:ln w="9525">
          <a:solidFill>
            <a:srgbClr val="BCBCBC"/>
          </a:solidFill>
          <a:miter lim="800000"/>
          <a:headEnd/>
          <a:tailEnd/>
        </a:ln>
      </xdr:spPr>
      <xdr:txBody>
        <a:bodyPr vertOverflow="clip" wrap="square" lIns="36576" tIns="22860" rIns="0" bIns="0" anchor="t" upright="1"/>
        <a:lstStyle/>
        <a:p>
          <a:pPr algn="l" rtl="0">
            <a:defRPr sz="1000"/>
          </a:pPr>
          <a:r>
            <a:rPr lang="ja-JP" altLang="en-US" sz="1400" b="1" i="0" u="none" strike="noStrike" baseline="0">
              <a:solidFill>
                <a:srgbClr val="000000"/>
              </a:solidFill>
              <a:latin typeface="ＭＳ Ｐゴシック"/>
              <a:ea typeface="ＭＳ Ｐゴシック"/>
            </a:rPr>
            <a:t>飲食店では、個別に記録用紙を作るのではなく、初めは一冊の大学ノートに業務日誌というスタイルで書いてみることをお勧めします。</a:t>
          </a:r>
        </a:p>
        <a:p>
          <a:pPr algn="l" rtl="0">
            <a:defRPr sz="1000"/>
          </a:pPr>
          <a:r>
            <a:rPr lang="ja-JP" altLang="en-US" sz="1400" b="1" i="0" u="none" strike="noStrike" baseline="0">
              <a:solidFill>
                <a:srgbClr val="000000"/>
              </a:solidFill>
              <a:latin typeface="ＭＳ Ｐゴシック"/>
              <a:ea typeface="ＭＳ Ｐゴシック"/>
            </a:rPr>
            <a:t>前回予告のノート式記録の紹介をします。　一日　見開きで２ページに書くことを習慣化しましょう。</a:t>
          </a:r>
        </a:p>
      </xdr:txBody>
    </xdr:sp>
    <xdr:clientData/>
  </xdr:twoCellAnchor>
  <xdr:twoCellAnchor>
    <xdr:from>
      <xdr:col>1</xdr:col>
      <xdr:colOff>0</xdr:colOff>
      <xdr:row>8</xdr:row>
      <xdr:rowOff>0</xdr:rowOff>
    </xdr:from>
    <xdr:to>
      <xdr:col>4</xdr:col>
      <xdr:colOff>742950</xdr:colOff>
      <xdr:row>57</xdr:row>
      <xdr:rowOff>152400</xdr:rowOff>
    </xdr:to>
    <xdr:grpSp>
      <xdr:nvGrpSpPr>
        <xdr:cNvPr id="3" name="グループ化 2">
          <a:extLst>
            <a:ext uri="{FF2B5EF4-FFF2-40B4-BE49-F238E27FC236}">
              <a16:creationId xmlns:a16="http://schemas.microsoft.com/office/drawing/2014/main" id="{928AB799-E21D-41E0-B7C0-F5DCF18EC9F3}"/>
            </a:ext>
          </a:extLst>
        </xdr:cNvPr>
        <xdr:cNvGrpSpPr>
          <a:grpSpLocks/>
        </xdr:cNvGrpSpPr>
      </xdr:nvGrpSpPr>
      <xdr:grpSpPr bwMode="auto">
        <a:xfrm>
          <a:off x="617220" y="1501140"/>
          <a:ext cx="5406390" cy="8526780"/>
          <a:chOff x="685800" y="1524000"/>
          <a:chExt cx="5923810" cy="8552905"/>
        </a:xfrm>
      </xdr:grpSpPr>
      <xdr:pic>
        <xdr:nvPicPr>
          <xdr:cNvPr id="4" name="図 3">
            <a:extLst>
              <a:ext uri="{FF2B5EF4-FFF2-40B4-BE49-F238E27FC236}">
                <a16:creationId xmlns:a16="http://schemas.microsoft.com/office/drawing/2014/main" id="{9572ADB6-E243-4100-A3D7-570AF01BE463}"/>
              </a:ext>
            </a:extLst>
          </xdr:cNvPr>
          <xdr:cNvPicPr>
            <a:picLocks noChangeAspect="1"/>
          </xdr:cNvPicPr>
        </xdr:nvPicPr>
        <xdr:blipFill>
          <a:blip xmlns:r="http://schemas.openxmlformats.org/officeDocument/2006/relationships" r:embed="rId1" cstate="email">
            <a:extLst>
              <a:ext uri="{28A0092B-C50C-407E-A947-70E740481C1C}">
                <a14:useLocalDpi xmlns:a14="http://schemas.microsoft.com/office/drawing/2010/main"/>
              </a:ext>
            </a:extLst>
          </a:blip>
          <a:srcRect/>
          <a:stretch>
            <a:fillRect/>
          </a:stretch>
        </xdr:blipFill>
        <xdr:spPr bwMode="auto">
          <a:xfrm>
            <a:off x="685800" y="1524000"/>
            <a:ext cx="5923810" cy="4190476"/>
          </a:xfrm>
          <a:prstGeom prst="rect">
            <a:avLst/>
          </a:prstGeom>
          <a:noFill/>
          <a:ln w="9525">
            <a:noFill/>
            <a:miter lim="800000"/>
            <a:headEnd/>
            <a:tailEnd/>
          </a:ln>
        </xdr:spPr>
      </xdr:pic>
      <xdr:pic>
        <xdr:nvPicPr>
          <xdr:cNvPr id="5" name="図 4">
            <a:extLst>
              <a:ext uri="{FF2B5EF4-FFF2-40B4-BE49-F238E27FC236}">
                <a16:creationId xmlns:a16="http://schemas.microsoft.com/office/drawing/2014/main" id="{74DC186C-FE0A-4966-A0FF-7247F7037256}"/>
              </a:ext>
            </a:extLst>
          </xdr:cNvPr>
          <xdr:cNvPicPr>
            <a:picLocks noChangeAspect="1"/>
          </xdr:cNvPicPr>
        </xdr:nvPicPr>
        <xdr:blipFill>
          <a:blip xmlns:r="http://schemas.openxmlformats.org/officeDocument/2006/relationships" r:embed="rId2" cstate="email">
            <a:extLst>
              <a:ext uri="{28A0092B-C50C-407E-A947-70E740481C1C}">
                <a14:useLocalDpi xmlns:a14="http://schemas.microsoft.com/office/drawing/2010/main"/>
              </a:ext>
            </a:extLst>
          </a:blip>
          <a:srcRect/>
          <a:stretch>
            <a:fillRect/>
          </a:stretch>
        </xdr:blipFill>
        <xdr:spPr bwMode="auto">
          <a:xfrm>
            <a:off x="828675" y="5715000"/>
            <a:ext cx="5361905" cy="4361905"/>
          </a:xfrm>
          <a:prstGeom prst="rect">
            <a:avLst/>
          </a:prstGeom>
          <a:noFill/>
          <a:ln w="9525">
            <a:noFill/>
            <a:miter lim="800000"/>
            <a:headEnd/>
            <a:tailEnd/>
          </a:ln>
        </xdr:spPr>
      </xdr:pic>
    </xdr:grpSp>
    <xdr:clientData/>
  </xdr:twoCellAnchor>
  <xdr:twoCellAnchor>
    <xdr:from>
      <xdr:col>0</xdr:col>
      <xdr:colOff>38100</xdr:colOff>
      <xdr:row>14</xdr:row>
      <xdr:rowOff>66675</xdr:rowOff>
    </xdr:from>
    <xdr:to>
      <xdr:col>1</xdr:col>
      <xdr:colOff>238125</xdr:colOff>
      <xdr:row>25</xdr:row>
      <xdr:rowOff>38100</xdr:rowOff>
    </xdr:to>
    <xdr:sp macro="" textlink="">
      <xdr:nvSpPr>
        <xdr:cNvPr id="6" name="テキスト ボックス 5">
          <a:extLst>
            <a:ext uri="{FF2B5EF4-FFF2-40B4-BE49-F238E27FC236}">
              <a16:creationId xmlns:a16="http://schemas.microsoft.com/office/drawing/2014/main" id="{6B30AA17-C98C-4EE2-8668-E819C26D725D}"/>
            </a:ext>
          </a:extLst>
        </xdr:cNvPr>
        <xdr:cNvSpPr txBox="1"/>
      </xdr:nvSpPr>
      <xdr:spPr>
        <a:xfrm>
          <a:off x="38100" y="2619375"/>
          <a:ext cx="817245" cy="1891665"/>
        </a:xfrm>
        <a:prstGeom prst="rect">
          <a:avLst/>
        </a:prstGeom>
        <a:solidFill>
          <a:schemeClr val="lt1"/>
        </a:solidFill>
        <a:ln w="31750" cmpd="sng">
          <a:solidFill>
            <a:srgbClr val="CC99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defRPr sz="1000"/>
          </a:pPr>
          <a:r>
            <a:rPr lang="ja-JP" altLang="en-US" sz="2000" b="0" i="0" u="none" strike="noStrike" baseline="0">
              <a:solidFill>
                <a:srgbClr val="000000"/>
              </a:solidFill>
              <a:latin typeface="ＭＳ Ｐゴシック"/>
              <a:ea typeface="ＭＳ Ｐゴシック"/>
            </a:rPr>
            <a:t>衛生　計画に　基づく　記録</a:t>
          </a:r>
        </a:p>
      </xdr:txBody>
    </xdr:sp>
    <xdr:clientData/>
  </xdr:twoCellAnchor>
  <xdr:twoCellAnchor>
    <xdr:from>
      <xdr:col>4</xdr:col>
      <xdr:colOff>695325</xdr:colOff>
      <xdr:row>11</xdr:row>
      <xdr:rowOff>123825</xdr:rowOff>
    </xdr:from>
    <xdr:to>
      <xdr:col>12</xdr:col>
      <xdr:colOff>257175</xdr:colOff>
      <xdr:row>58</xdr:row>
      <xdr:rowOff>19050</xdr:rowOff>
    </xdr:to>
    <xdr:grpSp>
      <xdr:nvGrpSpPr>
        <xdr:cNvPr id="7" name="グループ化 7">
          <a:extLst>
            <a:ext uri="{FF2B5EF4-FFF2-40B4-BE49-F238E27FC236}">
              <a16:creationId xmlns:a16="http://schemas.microsoft.com/office/drawing/2014/main" id="{6A99B7D0-8AC9-428F-A44A-B3AC7E1DEAD0}"/>
            </a:ext>
          </a:extLst>
        </xdr:cNvPr>
        <xdr:cNvGrpSpPr>
          <a:grpSpLocks/>
        </xdr:cNvGrpSpPr>
      </xdr:nvGrpSpPr>
      <xdr:grpSpPr bwMode="auto">
        <a:xfrm>
          <a:off x="5975985" y="2150745"/>
          <a:ext cx="4682490" cy="7911465"/>
          <a:chOff x="6562725" y="2162175"/>
          <a:chExt cx="5257143" cy="7952791"/>
        </a:xfrm>
      </xdr:grpSpPr>
      <xdr:grpSp>
        <xdr:nvGrpSpPr>
          <xdr:cNvPr id="8" name="グループ化 8">
            <a:extLst>
              <a:ext uri="{FF2B5EF4-FFF2-40B4-BE49-F238E27FC236}">
                <a16:creationId xmlns:a16="http://schemas.microsoft.com/office/drawing/2014/main" id="{A43E6908-7D14-44A7-82E2-D675553BCC06}"/>
              </a:ext>
            </a:extLst>
          </xdr:cNvPr>
          <xdr:cNvGrpSpPr>
            <a:grpSpLocks/>
          </xdr:cNvGrpSpPr>
        </xdr:nvGrpSpPr>
        <xdr:grpSpPr bwMode="auto">
          <a:xfrm>
            <a:off x="6562725" y="2162175"/>
            <a:ext cx="5257143" cy="7952791"/>
            <a:chOff x="6619875" y="2066925"/>
            <a:chExt cx="5257143" cy="7952791"/>
          </a:xfrm>
        </xdr:grpSpPr>
        <xdr:pic>
          <xdr:nvPicPr>
            <xdr:cNvPr id="10" name="図 10">
              <a:extLst>
                <a:ext uri="{FF2B5EF4-FFF2-40B4-BE49-F238E27FC236}">
                  <a16:creationId xmlns:a16="http://schemas.microsoft.com/office/drawing/2014/main" id="{3CB74682-F368-4287-8021-9E490713F9F5}"/>
                </a:ext>
              </a:extLst>
            </xdr:cNvPr>
            <xdr:cNvPicPr>
              <a:picLocks noChangeAspect="1"/>
            </xdr:cNvPicPr>
          </xdr:nvPicPr>
          <xdr:blipFill>
            <a:blip xmlns:r="http://schemas.openxmlformats.org/officeDocument/2006/relationships" r:embed="rId3" cstate="email">
              <a:extLst>
                <a:ext uri="{28A0092B-C50C-407E-A947-70E740481C1C}">
                  <a14:useLocalDpi xmlns:a14="http://schemas.microsoft.com/office/drawing/2010/main"/>
                </a:ext>
              </a:extLst>
            </a:blip>
            <a:srcRect/>
            <a:stretch>
              <a:fillRect/>
            </a:stretch>
          </xdr:blipFill>
          <xdr:spPr bwMode="auto">
            <a:xfrm>
              <a:off x="6619875" y="2066925"/>
              <a:ext cx="5257143" cy="4009524"/>
            </a:xfrm>
            <a:prstGeom prst="rect">
              <a:avLst/>
            </a:prstGeom>
            <a:noFill/>
            <a:ln w="9525">
              <a:noFill/>
              <a:miter lim="800000"/>
              <a:headEnd/>
              <a:tailEnd/>
            </a:ln>
          </xdr:spPr>
        </xdr:pic>
        <xdr:pic>
          <xdr:nvPicPr>
            <xdr:cNvPr id="11" name="図 11">
              <a:extLst>
                <a:ext uri="{FF2B5EF4-FFF2-40B4-BE49-F238E27FC236}">
                  <a16:creationId xmlns:a16="http://schemas.microsoft.com/office/drawing/2014/main" id="{84D3879F-890C-4A06-82EA-C0E6389AE142}"/>
                </a:ext>
              </a:extLst>
            </xdr:cNvPr>
            <xdr:cNvPicPr>
              <a:picLocks noChangeAspect="1"/>
            </xdr:cNvPicPr>
          </xdr:nvPicPr>
          <xdr:blipFill>
            <a:blip xmlns:r="http://schemas.openxmlformats.org/officeDocument/2006/relationships" r:embed="rId4" cstate="email">
              <a:extLst>
                <a:ext uri="{28A0092B-C50C-407E-A947-70E740481C1C}">
                  <a14:useLocalDpi xmlns:a14="http://schemas.microsoft.com/office/drawing/2010/main"/>
                </a:ext>
              </a:extLst>
            </a:blip>
            <a:srcRect/>
            <a:stretch>
              <a:fillRect/>
            </a:stretch>
          </xdr:blipFill>
          <xdr:spPr bwMode="auto">
            <a:xfrm>
              <a:off x="6629400" y="5343525"/>
              <a:ext cx="5180953" cy="4676191"/>
            </a:xfrm>
            <a:prstGeom prst="rect">
              <a:avLst/>
            </a:prstGeom>
            <a:noFill/>
            <a:ln w="9525">
              <a:noFill/>
              <a:miter lim="800000"/>
              <a:headEnd/>
              <a:tailEnd/>
            </a:ln>
          </xdr:spPr>
        </xdr:pic>
      </xdr:grpSp>
      <xdr:sp macro="" textlink="">
        <xdr:nvSpPr>
          <xdr:cNvPr id="9" name="テキスト ボックス 8">
            <a:extLst>
              <a:ext uri="{FF2B5EF4-FFF2-40B4-BE49-F238E27FC236}">
                <a16:creationId xmlns:a16="http://schemas.microsoft.com/office/drawing/2014/main" id="{8F2D31F2-F497-4E9C-8F1C-8A0966DD6280}"/>
              </a:ext>
            </a:extLst>
          </xdr:cNvPr>
          <xdr:cNvSpPr txBox="1"/>
        </xdr:nvSpPr>
        <xdr:spPr>
          <a:xfrm>
            <a:off x="6753201" y="2362185"/>
            <a:ext cx="1200000" cy="31430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b="1"/>
              <a:t>業務日誌</a:t>
            </a:r>
          </a:p>
        </xdr:txBody>
      </xdr:sp>
    </xdr:grpSp>
    <xdr:clientData/>
  </xdr:twoCellAnchor>
  <xdr:twoCellAnchor>
    <xdr:from>
      <xdr:col>1</xdr:col>
      <xdr:colOff>295275</xdr:colOff>
      <xdr:row>58</xdr:row>
      <xdr:rowOff>76200</xdr:rowOff>
    </xdr:from>
    <xdr:to>
      <xdr:col>9</xdr:col>
      <xdr:colOff>66675</xdr:colOff>
      <xdr:row>63</xdr:row>
      <xdr:rowOff>9525</xdr:rowOff>
    </xdr:to>
    <xdr:sp macro="" textlink="">
      <xdr:nvSpPr>
        <xdr:cNvPr id="12" name="テキスト ボックス 12">
          <a:extLst>
            <a:ext uri="{FF2B5EF4-FFF2-40B4-BE49-F238E27FC236}">
              <a16:creationId xmlns:a16="http://schemas.microsoft.com/office/drawing/2014/main" id="{64390901-46C4-4B19-A312-9CB681D50B88}"/>
            </a:ext>
          </a:extLst>
        </xdr:cNvPr>
        <xdr:cNvSpPr txBox="1">
          <a:spLocks noChangeArrowheads="1"/>
        </xdr:cNvSpPr>
      </xdr:nvSpPr>
      <xdr:spPr bwMode="auto">
        <a:xfrm>
          <a:off x="912495" y="10119360"/>
          <a:ext cx="8442960" cy="771525"/>
        </a:xfrm>
        <a:prstGeom prst="rect">
          <a:avLst/>
        </a:prstGeom>
        <a:solidFill>
          <a:srgbClr val="E6B9B8"/>
        </a:solidFill>
        <a:ln w="9525">
          <a:solidFill>
            <a:srgbClr val="BCBCBC"/>
          </a:solid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何もないところから　記録用紙を作るのは不安もあり、時間もかかるのでこうした雛形を使います。</a:t>
          </a:r>
        </a:p>
        <a:p>
          <a:pPr algn="l" rtl="0">
            <a:defRPr sz="1000"/>
          </a:pPr>
          <a:r>
            <a:rPr lang="ja-JP" altLang="en-US" sz="1100" b="1" i="0" u="none" strike="noStrike" baseline="0">
              <a:solidFill>
                <a:srgbClr val="000000"/>
              </a:solidFill>
              <a:latin typeface="ＭＳ Ｐゴシック"/>
              <a:ea typeface="ＭＳ Ｐゴシック"/>
            </a:rPr>
            <a:t>書くことに慣れたら　書きやすく　作業内容や　課題が見つけやすい形に変えていきます。</a:t>
          </a:r>
        </a:p>
        <a:p>
          <a:pPr algn="l" rtl="0">
            <a:defRPr sz="1000"/>
          </a:pPr>
          <a:r>
            <a:rPr lang="ja-JP" altLang="en-US" sz="1100" b="1" i="0" u="none" strike="noStrike" baseline="0">
              <a:solidFill>
                <a:srgbClr val="000000"/>
              </a:solidFill>
              <a:latin typeface="ＭＳ Ｐゴシック"/>
              <a:ea typeface="ＭＳ Ｐゴシック"/>
            </a:rPr>
            <a:t>相談事が出てきたら、このノートとともに食品安全協会や保健所の方に話聞いてもらうことが衛生管理を進める上では、大変賢い方法です。</a:t>
          </a:r>
        </a:p>
        <a:p>
          <a:pPr algn="l" rtl="0">
            <a:defRPr sz="1000"/>
          </a:pPr>
          <a:r>
            <a:rPr lang="ja-JP" altLang="en-US" sz="1100" b="1" i="0" u="none" strike="noStrike" baseline="0">
              <a:solidFill>
                <a:srgbClr val="000000"/>
              </a:solidFill>
              <a:latin typeface="ＭＳ Ｐゴシック"/>
              <a:ea typeface="ＭＳ Ｐゴシック"/>
            </a:rPr>
            <a:t>更に飲食店主などの集まりでこうした取り組みを広めていくことは業界の発展につながります。</a:t>
          </a:r>
        </a:p>
        <a:p>
          <a:pPr algn="l" rtl="0">
            <a:defRPr sz="1000"/>
          </a:pPr>
          <a:endParaRPr lang="ja-JP" altLang="en-US" sz="1100" b="1" i="0" u="none" strike="noStrike" baseline="0">
            <a:solidFill>
              <a:srgbClr val="000000"/>
            </a:solidFill>
            <a:latin typeface="ＭＳ Ｐゴシック"/>
            <a:ea typeface="ＭＳ Ｐゴシック"/>
          </a:endParaRPr>
        </a:p>
      </xdr:txBody>
    </xdr:sp>
    <xdr:clientData/>
  </xdr:twoCellAnchor>
  <xdr:twoCellAnchor>
    <xdr:from>
      <xdr:col>3</xdr:col>
      <xdr:colOff>333373</xdr:colOff>
      <xdr:row>6</xdr:row>
      <xdr:rowOff>142875</xdr:rowOff>
    </xdr:from>
    <xdr:to>
      <xdr:col>6</xdr:col>
      <xdr:colOff>314323</xdr:colOff>
      <xdr:row>19</xdr:row>
      <xdr:rowOff>66675</xdr:rowOff>
    </xdr:to>
    <xdr:sp macro="" textlink="">
      <xdr:nvSpPr>
        <xdr:cNvPr id="13" name="右中かっこ 12">
          <a:extLst>
            <a:ext uri="{FF2B5EF4-FFF2-40B4-BE49-F238E27FC236}">
              <a16:creationId xmlns:a16="http://schemas.microsoft.com/office/drawing/2014/main" id="{6F1C0D61-26B0-405A-8194-6846E9251DE2}"/>
            </a:ext>
          </a:extLst>
        </xdr:cNvPr>
        <xdr:cNvSpPr/>
      </xdr:nvSpPr>
      <xdr:spPr>
        <a:xfrm rot="5400000">
          <a:off x="4511038" y="1101090"/>
          <a:ext cx="2194560" cy="2579370"/>
        </a:xfrm>
        <a:prstGeom prst="rightBrace">
          <a:avLst>
            <a:gd name="adj1" fmla="val 8333"/>
            <a:gd name="adj2" fmla="val 44172"/>
          </a:avLst>
        </a:prstGeom>
        <a:effectLst>
          <a:outerShdw blurRad="50800" dist="38100" dir="16200000" rotWithShape="0">
            <a:prstClr val="black">
              <a:alpha val="40000"/>
            </a:prstClr>
          </a:outerShdw>
        </a:effectLst>
      </xdr:spPr>
      <xdr:style>
        <a:lnRef idx="3">
          <a:schemeClr val="accent6"/>
        </a:lnRef>
        <a:fillRef idx="0">
          <a:schemeClr val="accent6"/>
        </a:fillRef>
        <a:effectRef idx="2">
          <a:schemeClr val="accent6"/>
        </a:effectRef>
        <a:fontRef idx="minor">
          <a:schemeClr val="tx1"/>
        </a:fontRef>
      </xdr:style>
      <xdr:txBody>
        <a:bodyPr vertOverflow="clip" horzOverflow="clip" rtlCol="0" anchor="t"/>
        <a:lstStyle/>
        <a:p>
          <a:endParaRPr lang="ja-JP" altLang="en-US"/>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568960</xdr:colOff>
      <xdr:row>33</xdr:row>
      <xdr:rowOff>186175</xdr:rowOff>
    </xdr:from>
    <xdr:to>
      <xdr:col>10</xdr:col>
      <xdr:colOff>30480</xdr:colOff>
      <xdr:row>46</xdr:row>
      <xdr:rowOff>129362</xdr:rowOff>
    </xdr:to>
    <xdr:pic>
      <xdr:nvPicPr>
        <xdr:cNvPr id="4" name="図 3">
          <a:extLst>
            <a:ext uri="{FF2B5EF4-FFF2-40B4-BE49-F238E27FC236}">
              <a16:creationId xmlns:a16="http://schemas.microsoft.com/office/drawing/2014/main" id="{63D95827-9CA0-453C-9AF2-7DA0FC0AC593}"/>
            </a:ext>
          </a:extLst>
        </xdr:cNvPr>
        <xdr:cNvPicPr>
          <a:picLocks noChangeAspect="1"/>
        </xdr:cNvPicPr>
      </xdr:nvPicPr>
      <xdr:blipFill>
        <a:blip xmlns:r="http://schemas.openxmlformats.org/officeDocument/2006/relationships" r:embed="rId1" cstate="email">
          <a:extLst>
            <a:ext uri="{28A0092B-C50C-407E-A947-70E740481C1C}">
              <a14:useLocalDpi xmlns:a14="http://schemas.microsoft.com/office/drawing/2010/main"/>
            </a:ext>
          </a:extLst>
        </a:blip>
        <a:stretch>
          <a:fillRect/>
        </a:stretch>
      </xdr:blipFill>
      <xdr:spPr>
        <a:xfrm>
          <a:off x="3159760" y="16015455"/>
          <a:ext cx="8493760" cy="3509347"/>
        </a:xfrm>
        <a:prstGeom prst="rect">
          <a:avLst/>
        </a:prstGeom>
      </xdr:spPr>
    </xdr:pic>
    <xdr:clientData/>
  </xdr:twoCellAnchor>
  <xdr:twoCellAnchor>
    <xdr:from>
      <xdr:col>12</xdr:col>
      <xdr:colOff>29211</xdr:colOff>
      <xdr:row>6</xdr:row>
      <xdr:rowOff>1389382</xdr:rowOff>
    </xdr:from>
    <xdr:to>
      <xdr:col>14</xdr:col>
      <xdr:colOff>10160</xdr:colOff>
      <xdr:row>10</xdr:row>
      <xdr:rowOff>182880</xdr:rowOff>
    </xdr:to>
    <xdr:sp macro="" textlink="">
      <xdr:nvSpPr>
        <xdr:cNvPr id="3" name="四角形吹き出し 7">
          <a:extLst>
            <a:ext uri="{FF2B5EF4-FFF2-40B4-BE49-F238E27FC236}">
              <a16:creationId xmlns:a16="http://schemas.microsoft.com/office/drawing/2014/main" id="{4536BC87-42E0-412F-82F9-981865BD05B8}"/>
            </a:ext>
          </a:extLst>
        </xdr:cNvPr>
        <xdr:cNvSpPr/>
      </xdr:nvSpPr>
      <xdr:spPr>
        <a:xfrm>
          <a:off x="13298171" y="9791702"/>
          <a:ext cx="3059429" cy="1008378"/>
        </a:xfrm>
        <a:prstGeom prst="wedgeRectCallout">
          <a:avLst>
            <a:gd name="adj1" fmla="val -47553"/>
            <a:gd name="adj2" fmla="val 72953"/>
          </a:avLst>
        </a:prstGeom>
        <a:solidFill>
          <a:schemeClr val="tx1"/>
        </a:solidFill>
        <a:ln>
          <a:solidFill>
            <a:schemeClr val="accent6">
              <a:lumMod val="60000"/>
              <a:lumOff val="40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400" b="1">
              <a:solidFill>
                <a:srgbClr val="FFFF00"/>
              </a:solidFill>
            </a:rPr>
            <a:t>世界の感染率は</a:t>
          </a:r>
          <a:r>
            <a:rPr kumimoji="1" lang="en-US" altLang="ja-JP" sz="1400" b="1">
              <a:solidFill>
                <a:srgbClr val="FFFF00"/>
              </a:solidFill>
            </a:rPr>
            <a:t>1.2%  </a:t>
          </a:r>
          <a:r>
            <a:rPr kumimoji="1" lang="ja-JP" altLang="en-US" sz="1400" b="1">
              <a:solidFill>
                <a:srgbClr val="FFFF00"/>
              </a:solidFill>
            </a:rPr>
            <a:t>微減</a:t>
          </a:r>
        </a:p>
        <a:p>
          <a:pPr algn="l"/>
          <a:r>
            <a:rPr kumimoji="1" lang="en-US" altLang="ja-JP" sz="1100">
              <a:solidFill>
                <a:schemeClr val="bg1"/>
              </a:solidFill>
            </a:rPr>
            <a:t>65</a:t>
          </a:r>
          <a:r>
            <a:rPr kumimoji="1" lang="ja-JP" altLang="en-US" sz="1100">
              <a:solidFill>
                <a:schemeClr val="bg1"/>
              </a:solidFill>
            </a:rPr>
            <a:t>歳以上の高齢者に肺炎発症による重度化リスクが高い　　</a:t>
          </a:r>
          <a:r>
            <a:rPr kumimoji="1" lang="ja-JP" altLang="en-US" sz="1100" b="1">
              <a:solidFill>
                <a:schemeClr val="bg1"/>
              </a:solidFill>
            </a:rPr>
            <a:t>　    </a:t>
          </a:r>
          <a:endParaRPr kumimoji="1" lang="en-US" altLang="ja-JP" sz="1100" b="1">
            <a:solidFill>
              <a:schemeClr val="bg1"/>
            </a:solidFill>
          </a:endParaRPr>
        </a:p>
        <a:p>
          <a:pPr algn="l"/>
          <a:r>
            <a:rPr kumimoji="1" lang="ja-JP" altLang="en-US" sz="1100" b="1">
              <a:solidFill>
                <a:schemeClr val="bg1"/>
              </a:solidFill>
            </a:rPr>
            <a:t>  </a:t>
          </a:r>
          <a:r>
            <a:rPr kumimoji="1" lang="ja-JP" altLang="en-US" sz="1400" b="1" i="0" u="sng">
              <a:solidFill>
                <a:schemeClr val="accent6">
                  <a:lumMod val="60000"/>
                  <a:lumOff val="40000"/>
                </a:schemeClr>
              </a:solidFill>
            </a:rPr>
            <a:t>致死率</a:t>
          </a:r>
          <a:r>
            <a:rPr kumimoji="1" lang="en-US" altLang="ja-JP" sz="1400" b="1" i="0" u="sng">
              <a:solidFill>
                <a:srgbClr val="FFC000"/>
              </a:solidFill>
            </a:rPr>
            <a:t>2.0%(</a:t>
          </a:r>
          <a:r>
            <a:rPr kumimoji="1" lang="ja-JP" altLang="en-US" sz="1400" b="1" i="0" u="sng">
              <a:solidFill>
                <a:srgbClr val="FFC000"/>
              </a:solidFill>
            </a:rPr>
            <a:t>▲</a:t>
          </a:r>
          <a:r>
            <a:rPr kumimoji="1" lang="en-US" altLang="ja-JP" sz="1400" b="1" i="0" u="sng">
              <a:solidFill>
                <a:srgbClr val="FFC000"/>
              </a:solidFill>
            </a:rPr>
            <a:t>0.</a:t>
          </a:r>
          <a:r>
            <a:rPr kumimoji="1" lang="ja-JP" altLang="en-US" sz="1400" b="1" i="0" u="sng">
              <a:solidFill>
                <a:srgbClr val="FFC000"/>
              </a:solidFill>
            </a:rPr>
            <a:t>１</a:t>
          </a:r>
          <a:r>
            <a:rPr kumimoji="1" lang="en-US" altLang="ja-JP" sz="1400" b="1" i="0" u="sng">
              <a:solidFill>
                <a:srgbClr val="FFC000"/>
              </a:solidFill>
            </a:rPr>
            <a:t>%)</a:t>
          </a:r>
        </a:p>
        <a:p>
          <a:pPr algn="l"/>
          <a:r>
            <a:rPr kumimoji="1" lang="en-US" altLang="ja-JP" sz="1400" b="1" i="0" u="sng">
              <a:solidFill>
                <a:srgbClr val="FFC000"/>
              </a:solidFill>
            </a:rPr>
            <a:t>)</a:t>
          </a:r>
          <a:endParaRPr kumimoji="1" lang="ja-JP" altLang="en-US" sz="1400" b="1" i="0" u="sng">
            <a:solidFill>
              <a:srgbClr val="FFC000"/>
            </a:solidFill>
          </a:endParaRPr>
        </a:p>
      </xdr:txBody>
    </xdr:sp>
    <xdr:clientData/>
  </xdr:twoCellAnchor>
  <xdr:twoCellAnchor>
    <xdr:from>
      <xdr:col>5</xdr:col>
      <xdr:colOff>558800</xdr:colOff>
      <xdr:row>54</xdr:row>
      <xdr:rowOff>265814</xdr:rowOff>
    </xdr:from>
    <xdr:to>
      <xdr:col>5</xdr:col>
      <xdr:colOff>593651</xdr:colOff>
      <xdr:row>75</xdr:row>
      <xdr:rowOff>101600</xdr:rowOff>
    </xdr:to>
    <xdr:cxnSp macro="">
      <xdr:nvCxnSpPr>
        <xdr:cNvPr id="5" name="直線矢印コネクタ 4">
          <a:extLst>
            <a:ext uri="{FF2B5EF4-FFF2-40B4-BE49-F238E27FC236}">
              <a16:creationId xmlns:a16="http://schemas.microsoft.com/office/drawing/2014/main" id="{38D8CF2F-16BC-4C80-BA5E-A4B32E25EEC4}"/>
            </a:ext>
          </a:extLst>
        </xdr:cNvPr>
        <xdr:cNvCxnSpPr/>
      </xdr:nvCxnSpPr>
      <xdr:spPr>
        <a:xfrm flipH="1">
          <a:off x="5344160" y="24588854"/>
          <a:ext cx="34851" cy="4753226"/>
        </a:xfrm>
        <a:prstGeom prst="straightConnector1">
          <a:avLst/>
        </a:prstGeom>
        <a:ln>
          <a:tailEnd type="triangle"/>
        </a:ln>
      </xdr:spPr>
      <xdr:style>
        <a:lnRef idx="3">
          <a:schemeClr val="accent6"/>
        </a:lnRef>
        <a:fillRef idx="0">
          <a:schemeClr val="accent6"/>
        </a:fillRef>
        <a:effectRef idx="2">
          <a:schemeClr val="accent6"/>
        </a:effectRef>
        <a:fontRef idx="minor">
          <a:schemeClr val="tx1"/>
        </a:fontRef>
      </xdr:style>
    </xdr:cxnSp>
    <xdr:clientData/>
  </xdr:twoCellAnchor>
  <xdr:twoCellAnchor>
    <xdr:from>
      <xdr:col>0</xdr:col>
      <xdr:colOff>828644</xdr:colOff>
      <xdr:row>10</xdr:row>
      <xdr:rowOff>163254</xdr:rowOff>
    </xdr:from>
    <xdr:to>
      <xdr:col>2</xdr:col>
      <xdr:colOff>150627</xdr:colOff>
      <xdr:row>27</xdr:row>
      <xdr:rowOff>265814</xdr:rowOff>
    </xdr:to>
    <xdr:sp macro="" textlink="">
      <xdr:nvSpPr>
        <xdr:cNvPr id="6" name="吹き出し: 四角形 5">
          <a:extLst>
            <a:ext uri="{FF2B5EF4-FFF2-40B4-BE49-F238E27FC236}">
              <a16:creationId xmlns:a16="http://schemas.microsoft.com/office/drawing/2014/main" id="{3CC40751-A841-46FA-96C6-42F7806D92A4}"/>
            </a:ext>
          </a:extLst>
        </xdr:cNvPr>
        <xdr:cNvSpPr/>
      </xdr:nvSpPr>
      <xdr:spPr>
        <a:xfrm>
          <a:off x="828644" y="5304214"/>
          <a:ext cx="1912783" cy="3689040"/>
        </a:xfrm>
        <a:prstGeom prst="wedgeRectCallout">
          <a:avLst>
            <a:gd name="adj1" fmla="val 153383"/>
            <a:gd name="adj2" fmla="val -40876"/>
          </a:avLst>
        </a:prstGeom>
        <a:solidFill>
          <a:schemeClr val="tx1"/>
        </a:solidFill>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b="1">
            <a:solidFill>
              <a:schemeClr val="bg1"/>
            </a:solidFill>
          </a:endParaRPr>
        </a:p>
        <a:p>
          <a:pPr algn="l"/>
          <a:endParaRPr kumimoji="1" lang="ja-JP" altLang="en-US" sz="1100" b="1">
            <a:solidFill>
              <a:schemeClr val="bg1"/>
            </a:solidFill>
          </a:endParaRPr>
        </a:p>
        <a:p>
          <a:pPr algn="l"/>
          <a:endParaRPr kumimoji="1" lang="ja-JP" altLang="en-US" sz="1100" b="1">
            <a:solidFill>
              <a:schemeClr val="bg1"/>
            </a:solidFill>
          </a:endParaRPr>
        </a:p>
        <a:p>
          <a:pPr algn="l"/>
          <a:endParaRPr kumimoji="1" lang="ja-JP" altLang="en-US" sz="1100" b="1">
            <a:solidFill>
              <a:schemeClr val="bg1"/>
            </a:solidFill>
          </a:endParaRPr>
        </a:p>
        <a:p>
          <a:pPr algn="l"/>
          <a:r>
            <a:rPr kumimoji="1" lang="ja-JP" altLang="en-US" sz="1400" b="1">
              <a:solidFill>
                <a:srgbClr val="FFFF00"/>
              </a:solidFill>
            </a:rPr>
            <a:t>世界の増加率が落ち着き始めている</a:t>
          </a:r>
        </a:p>
        <a:p>
          <a:pPr algn="l"/>
          <a:endParaRPr kumimoji="1" lang="ja-JP" altLang="en-US" sz="1400" b="1">
            <a:solidFill>
              <a:srgbClr val="FFFF00"/>
            </a:solidFill>
          </a:endParaRPr>
        </a:p>
        <a:p>
          <a:pPr algn="l"/>
          <a:endParaRPr kumimoji="1" lang="ja-JP" altLang="en-US" sz="1400" b="1">
            <a:solidFill>
              <a:srgbClr val="FFFF00"/>
            </a:solidFill>
          </a:endParaRPr>
        </a:p>
        <a:p>
          <a:pPr algn="l"/>
          <a:endParaRPr kumimoji="1" lang="ja-JP" altLang="en-US" sz="1400" b="1">
            <a:solidFill>
              <a:srgbClr val="FFFF00"/>
            </a:solidFill>
          </a:endParaRPr>
        </a:p>
      </xdr:txBody>
    </xdr:sp>
    <xdr:clientData/>
  </xdr:twoCellAnchor>
  <xdr:twoCellAnchor>
    <xdr:from>
      <xdr:col>4</xdr:col>
      <xdr:colOff>721257</xdr:colOff>
      <xdr:row>23</xdr:row>
      <xdr:rowOff>189142</xdr:rowOff>
    </xdr:from>
    <xdr:to>
      <xdr:col>4</xdr:col>
      <xdr:colOff>900327</xdr:colOff>
      <xdr:row>24</xdr:row>
      <xdr:rowOff>189141</xdr:rowOff>
    </xdr:to>
    <xdr:sp macro="" textlink="">
      <xdr:nvSpPr>
        <xdr:cNvPr id="25" name="右矢印 11">
          <a:extLst>
            <a:ext uri="{FF2B5EF4-FFF2-40B4-BE49-F238E27FC236}">
              <a16:creationId xmlns:a16="http://schemas.microsoft.com/office/drawing/2014/main" id="{2F2A2498-E901-472D-8C6F-07238259FD5F}"/>
            </a:ext>
          </a:extLst>
        </xdr:cNvPr>
        <xdr:cNvSpPr/>
      </xdr:nvSpPr>
      <xdr:spPr>
        <a:xfrm>
          <a:off x="5516777" y="13539382"/>
          <a:ext cx="179070" cy="213359"/>
        </a:xfrm>
        <a:prstGeom prst="rightArrow">
          <a:avLst/>
        </a:prstGeom>
        <a:solidFill>
          <a:srgbClr val="FFFF00"/>
        </a:solidFill>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xdr:col>
      <xdr:colOff>1348740</xdr:colOff>
      <xdr:row>4</xdr:row>
      <xdr:rowOff>1181100</xdr:rowOff>
    </xdr:from>
    <xdr:to>
      <xdr:col>13</xdr:col>
      <xdr:colOff>1402080</xdr:colOff>
      <xdr:row>4</xdr:row>
      <xdr:rowOff>2367280</xdr:rowOff>
    </xdr:to>
    <xdr:sp macro="" textlink="">
      <xdr:nvSpPr>
        <xdr:cNvPr id="10" name="テキスト ボックス 9">
          <a:extLst>
            <a:ext uri="{FF2B5EF4-FFF2-40B4-BE49-F238E27FC236}">
              <a16:creationId xmlns:a16="http://schemas.microsoft.com/office/drawing/2014/main" id="{995E2A9C-FBB0-4719-9C03-1A670623514F}"/>
            </a:ext>
          </a:extLst>
        </xdr:cNvPr>
        <xdr:cNvSpPr txBox="1"/>
      </xdr:nvSpPr>
      <xdr:spPr>
        <a:xfrm>
          <a:off x="2222500" y="5722620"/>
          <a:ext cx="12926060" cy="1186180"/>
        </a:xfrm>
        <a:prstGeom prst="rect">
          <a:avLst/>
        </a:prstGeom>
        <a:solidFill>
          <a:schemeClr val="accent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2000" b="1">
              <a:solidFill>
                <a:srgbClr val="FFFF00"/>
              </a:solidFill>
            </a:rPr>
            <a:t>*評価に値する政府のコロナ対策</a:t>
          </a:r>
          <a:r>
            <a:rPr kumimoji="1" lang="ja-JP" altLang="en-US" sz="2000" b="1" baseline="0">
              <a:solidFill>
                <a:srgbClr val="FFFF00"/>
              </a:solidFill>
            </a:rPr>
            <a:t>   </a:t>
          </a:r>
          <a:r>
            <a:rPr kumimoji="1" lang="ja-JP" altLang="en-US" sz="2000" b="1" baseline="0">
              <a:solidFill>
                <a:schemeClr val="bg1"/>
              </a:solidFill>
            </a:rPr>
            <a:t>第三回ブースター接種の予定を明確にすべき時期</a:t>
          </a:r>
          <a:r>
            <a:rPr kumimoji="1" lang="en-US" altLang="ja-JP" sz="2000" b="1" baseline="0">
              <a:solidFill>
                <a:schemeClr val="bg1"/>
              </a:solidFill>
            </a:rPr>
            <a:t>!!</a:t>
          </a:r>
          <a:endParaRPr kumimoji="1" lang="en-US" altLang="ja-JP" sz="2000" b="1">
            <a:solidFill>
              <a:schemeClr val="bg1"/>
            </a:solidFill>
          </a:endParaRPr>
        </a:p>
        <a:p>
          <a:pPr algn="l"/>
          <a:r>
            <a:rPr kumimoji="1" lang="ja-JP" altLang="en-US" sz="2000" b="1">
              <a:solidFill>
                <a:srgbClr val="FFFF00"/>
              </a:solidFill>
            </a:rPr>
            <a:t>*世界の感染第</a:t>
          </a:r>
          <a:r>
            <a:rPr kumimoji="1" lang="en-US" altLang="ja-JP" sz="2000" b="1">
              <a:solidFill>
                <a:srgbClr val="FFFF00"/>
              </a:solidFill>
            </a:rPr>
            <a:t>3</a:t>
          </a:r>
          <a:r>
            <a:rPr kumimoji="1" lang="ja-JP" altLang="en-US" sz="2000" b="1">
              <a:solidFill>
                <a:srgbClr val="FFFF00"/>
              </a:solidFill>
            </a:rPr>
            <a:t>波はピークアウト　しかしまだ毎日</a:t>
          </a:r>
          <a:r>
            <a:rPr kumimoji="1" lang="en-US" altLang="ja-JP" sz="2000" b="1">
              <a:solidFill>
                <a:srgbClr val="FFFF00"/>
              </a:solidFill>
            </a:rPr>
            <a:t>63</a:t>
          </a:r>
          <a:r>
            <a:rPr kumimoji="1" lang="ja-JP" altLang="en-US" sz="2000" b="1">
              <a:solidFill>
                <a:srgbClr val="FFFF00"/>
              </a:solidFill>
            </a:rPr>
            <a:t>万人が新規感染状態である。　　　　　　　　　　　　　　　　　　　　　　　　　　　*</a:t>
          </a:r>
          <a:r>
            <a:rPr kumimoji="1" lang="ja-JP" altLang="en-US" sz="2000" b="1">
              <a:solidFill>
                <a:schemeClr val="bg1"/>
              </a:solidFill>
            </a:rPr>
            <a:t>国産ワクチン製造承認と経済再生プログラムの更なる後押しが急務</a:t>
          </a:r>
          <a:endParaRPr kumimoji="1" lang="en-US" altLang="ja-JP" sz="2000" b="1">
            <a:solidFill>
              <a:schemeClr val="bg1"/>
            </a:solidFill>
          </a:endParaRPr>
        </a:p>
      </xdr:txBody>
    </xdr:sp>
    <xdr:clientData/>
  </xdr:twoCellAnchor>
  <xdr:twoCellAnchor editAs="oneCell">
    <xdr:from>
      <xdr:col>1</xdr:col>
      <xdr:colOff>277511</xdr:colOff>
      <xdr:row>4</xdr:row>
      <xdr:rowOff>964727</xdr:rowOff>
    </xdr:from>
    <xdr:to>
      <xdr:col>1</xdr:col>
      <xdr:colOff>1190021</xdr:colOff>
      <xdr:row>4</xdr:row>
      <xdr:rowOff>1879127</xdr:rowOff>
    </xdr:to>
    <xdr:pic>
      <xdr:nvPicPr>
        <xdr:cNvPr id="8" name="グラフィックス 7" descr="針">
          <a:extLst>
            <a:ext uri="{FF2B5EF4-FFF2-40B4-BE49-F238E27FC236}">
              <a16:creationId xmlns:a16="http://schemas.microsoft.com/office/drawing/2014/main" id="{4F2E414E-B222-4085-A733-CD7BE0A0758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a:ext>
            <a:ext uri="{96DAC541-7B7A-43D3-8B79-37D633B846F1}">
              <asvg:svgBlip xmlns:asvg="http://schemas.microsoft.com/office/drawing/2016/SVG/main" r:embed="rId3"/>
            </a:ext>
          </a:extLst>
        </a:blip>
        <a:stretch>
          <a:fillRect/>
        </a:stretch>
      </xdr:blipFill>
      <xdr:spPr>
        <a:xfrm>
          <a:off x="1151271" y="5110007"/>
          <a:ext cx="912510" cy="914400"/>
        </a:xfrm>
        <a:prstGeom prst="rect">
          <a:avLst/>
        </a:prstGeom>
      </xdr:spPr>
    </xdr:pic>
    <xdr:clientData/>
  </xdr:twoCellAnchor>
  <xdr:twoCellAnchor editAs="oneCell">
    <xdr:from>
      <xdr:col>1</xdr:col>
      <xdr:colOff>1011275</xdr:colOff>
      <xdr:row>31</xdr:row>
      <xdr:rowOff>0</xdr:rowOff>
    </xdr:from>
    <xdr:to>
      <xdr:col>2</xdr:col>
      <xdr:colOff>206745</xdr:colOff>
      <xdr:row>34</xdr:row>
      <xdr:rowOff>133615</xdr:rowOff>
    </xdr:to>
    <xdr:pic>
      <xdr:nvPicPr>
        <xdr:cNvPr id="11" name="グラフィックス 10" descr="針">
          <a:extLst>
            <a:ext uri="{FF2B5EF4-FFF2-40B4-BE49-F238E27FC236}">
              <a16:creationId xmlns:a16="http://schemas.microsoft.com/office/drawing/2014/main" id="{A728F270-B4D6-417C-AD76-74AD289D8B68}"/>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a:ext>
            <a:ext uri="{96DAC541-7B7A-43D3-8B79-37D633B846F1}">
              <asvg:svgBlip xmlns:asvg="http://schemas.microsoft.com/office/drawing/2016/SVG/main" r:embed="rId5"/>
            </a:ext>
          </a:extLst>
        </a:blip>
        <a:stretch>
          <a:fillRect/>
        </a:stretch>
      </xdr:blipFill>
      <xdr:spPr>
        <a:xfrm rot="10800000">
          <a:off x="1885035" y="15449463"/>
          <a:ext cx="912510" cy="936255"/>
        </a:xfrm>
        <a:prstGeom prst="rect">
          <a:avLst/>
        </a:prstGeom>
      </xdr:spPr>
    </xdr:pic>
    <xdr:clientData/>
  </xdr:twoCellAnchor>
  <xdr:twoCellAnchor>
    <xdr:from>
      <xdr:col>5</xdr:col>
      <xdr:colOff>711200</xdr:colOff>
      <xdr:row>1</xdr:row>
      <xdr:rowOff>50800</xdr:rowOff>
    </xdr:from>
    <xdr:to>
      <xdr:col>13</xdr:col>
      <xdr:colOff>1351280</xdr:colOff>
      <xdr:row>2</xdr:row>
      <xdr:rowOff>3098800</xdr:rowOff>
    </xdr:to>
    <xdr:sp macro="" textlink="">
      <xdr:nvSpPr>
        <xdr:cNvPr id="24" name="テキスト ボックス 23">
          <a:extLst>
            <a:ext uri="{FF2B5EF4-FFF2-40B4-BE49-F238E27FC236}">
              <a16:creationId xmlns:a16="http://schemas.microsoft.com/office/drawing/2014/main" id="{87A11060-5553-4DE4-913E-BB156696BAD6}"/>
            </a:ext>
          </a:extLst>
        </xdr:cNvPr>
        <xdr:cNvSpPr txBox="1"/>
      </xdr:nvSpPr>
      <xdr:spPr>
        <a:xfrm>
          <a:off x="6664960" y="447040"/>
          <a:ext cx="8432800" cy="34442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ja-JP" altLang="en-US" sz="2000" b="0" i="0">
              <a:solidFill>
                <a:schemeClr val="dk1"/>
              </a:solidFill>
              <a:effectLst/>
              <a:latin typeface="+mn-lt"/>
              <a:ea typeface="+mn-ea"/>
              <a:cs typeface="+mn-cs"/>
            </a:rPr>
            <a:t>オミクロン型が確認された主な国について、</a:t>
          </a:r>
          <a:r>
            <a:rPr lang="en-US" altLang="ja-JP" sz="2000" b="0" i="0">
              <a:solidFill>
                <a:schemeClr val="dk1"/>
              </a:solidFill>
              <a:effectLst/>
              <a:latin typeface="+mn-lt"/>
              <a:ea typeface="+mn-ea"/>
              <a:cs typeface="+mn-cs"/>
            </a:rPr>
            <a:t>1</a:t>
          </a:r>
          <a:r>
            <a:rPr lang="ja-JP" altLang="en-US" sz="2000" b="0" i="0">
              <a:solidFill>
                <a:schemeClr val="dk1"/>
              </a:solidFill>
              <a:effectLst/>
              <a:latin typeface="+mn-lt"/>
              <a:ea typeface="+mn-ea"/>
              <a:cs typeface="+mn-cs"/>
            </a:rPr>
            <a:t>日あたりに確認される新規感染者数を</a:t>
          </a:r>
          <a:r>
            <a:rPr lang="en-US" altLang="ja-JP" sz="2000" b="0" i="0">
              <a:solidFill>
                <a:schemeClr val="dk1"/>
              </a:solidFill>
              <a:effectLst/>
              <a:latin typeface="+mn-lt"/>
              <a:ea typeface="+mn-ea"/>
              <a:cs typeface="+mn-cs"/>
            </a:rPr>
            <a:t>7</a:t>
          </a:r>
          <a:r>
            <a:rPr lang="ja-JP" altLang="en-US" sz="2000" b="0" i="0">
              <a:solidFill>
                <a:schemeClr val="dk1"/>
              </a:solidFill>
              <a:effectLst/>
              <a:latin typeface="+mn-lt"/>
              <a:ea typeface="+mn-ea"/>
              <a:cs typeface="+mn-cs"/>
            </a:rPr>
            <a:t>日移動平均で見てみる。感染者数は変異ウイルスの型によらず集計されており、オミクロン型がその国の感染状況にどの程度影響しているかはよく分かっていない。日本、トルコ、インド辺りは人種特異的な免疫力があるような気がする。　　　　　数日前の読売新聞に</a:t>
          </a:r>
          <a:r>
            <a:rPr lang="en-US" altLang="ja-JP" sz="2000" b="0" i="0">
              <a:solidFill>
                <a:schemeClr val="dk1"/>
              </a:solidFill>
              <a:effectLst/>
              <a:latin typeface="+mn-lt"/>
              <a:ea typeface="+mn-ea"/>
              <a:cs typeface="+mn-cs"/>
            </a:rPr>
            <a:t>HLA</a:t>
          </a:r>
          <a:r>
            <a:rPr lang="en-US" altLang="ja-JP" sz="2000" b="0" i="0" baseline="0">
              <a:solidFill>
                <a:schemeClr val="dk1"/>
              </a:solidFill>
              <a:effectLst/>
              <a:latin typeface="+mn-lt"/>
              <a:ea typeface="+mn-ea"/>
              <a:cs typeface="+mn-cs"/>
            </a:rPr>
            <a:t>  A24</a:t>
          </a:r>
          <a:r>
            <a:rPr lang="ja-JP" altLang="en-US" sz="2000" b="0" i="0" baseline="0">
              <a:solidFill>
                <a:schemeClr val="dk1"/>
              </a:solidFill>
              <a:effectLst/>
              <a:latin typeface="+mn-lt"/>
              <a:ea typeface="+mn-ea"/>
              <a:cs typeface="+mn-cs"/>
            </a:rPr>
            <a:t>に関する岸が出ていた。</a:t>
          </a:r>
          <a:endParaRPr lang="en-US" altLang="ja-JP" sz="2000" b="0" i="0">
            <a:solidFill>
              <a:schemeClr val="dk1"/>
            </a:solidFill>
            <a:effectLst/>
            <a:latin typeface="+mn-lt"/>
            <a:ea typeface="+mn-ea"/>
            <a:cs typeface="+mn-cs"/>
          </a:endParaRPr>
        </a:p>
      </xdr:txBody>
    </xdr:sp>
    <xdr:clientData/>
  </xdr:twoCellAnchor>
  <xdr:twoCellAnchor>
    <xdr:from>
      <xdr:col>4</xdr:col>
      <xdr:colOff>721360</xdr:colOff>
      <xdr:row>27</xdr:row>
      <xdr:rowOff>50800</xdr:rowOff>
    </xdr:from>
    <xdr:to>
      <xdr:col>4</xdr:col>
      <xdr:colOff>900430</xdr:colOff>
      <xdr:row>27</xdr:row>
      <xdr:rowOff>264159</xdr:rowOff>
    </xdr:to>
    <xdr:sp macro="" textlink="">
      <xdr:nvSpPr>
        <xdr:cNvPr id="16" name="右矢印 11">
          <a:extLst>
            <a:ext uri="{FF2B5EF4-FFF2-40B4-BE49-F238E27FC236}">
              <a16:creationId xmlns:a16="http://schemas.microsoft.com/office/drawing/2014/main" id="{5A2444BA-5CBA-4F78-A6D3-6061C6413329}"/>
            </a:ext>
          </a:extLst>
        </xdr:cNvPr>
        <xdr:cNvSpPr/>
      </xdr:nvSpPr>
      <xdr:spPr>
        <a:xfrm>
          <a:off x="5516880" y="14254480"/>
          <a:ext cx="179070" cy="213359"/>
        </a:xfrm>
        <a:prstGeom prst="rightArrow">
          <a:avLst/>
        </a:prstGeom>
        <a:solidFill>
          <a:srgbClr val="FFFF00"/>
        </a:solidFill>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xdr:col>
      <xdr:colOff>701040</xdr:colOff>
      <xdr:row>19</xdr:row>
      <xdr:rowOff>193040</xdr:rowOff>
    </xdr:from>
    <xdr:to>
      <xdr:col>4</xdr:col>
      <xdr:colOff>880110</xdr:colOff>
      <xdr:row>20</xdr:row>
      <xdr:rowOff>192331</xdr:rowOff>
    </xdr:to>
    <xdr:sp macro="" textlink="">
      <xdr:nvSpPr>
        <xdr:cNvPr id="28" name="右矢印 11">
          <a:extLst>
            <a:ext uri="{FF2B5EF4-FFF2-40B4-BE49-F238E27FC236}">
              <a16:creationId xmlns:a16="http://schemas.microsoft.com/office/drawing/2014/main" id="{176A9FB3-0E2C-4FFC-A5F4-7F8D470D0741}"/>
            </a:ext>
          </a:extLst>
        </xdr:cNvPr>
        <xdr:cNvSpPr/>
      </xdr:nvSpPr>
      <xdr:spPr>
        <a:xfrm>
          <a:off x="5496560" y="12689840"/>
          <a:ext cx="179070" cy="212651"/>
        </a:xfrm>
        <a:prstGeom prst="rightArrow">
          <a:avLst/>
        </a:prstGeom>
        <a:solidFill>
          <a:srgbClr val="FFFF00"/>
        </a:solidFill>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xdr:col>
      <xdr:colOff>1473200</xdr:colOff>
      <xdr:row>34</xdr:row>
      <xdr:rowOff>40640</xdr:rowOff>
    </xdr:from>
    <xdr:to>
      <xdr:col>9</xdr:col>
      <xdr:colOff>406400</xdr:colOff>
      <xdr:row>38</xdr:row>
      <xdr:rowOff>233680</xdr:rowOff>
    </xdr:to>
    <xdr:grpSp>
      <xdr:nvGrpSpPr>
        <xdr:cNvPr id="15" name="グループ化 14">
          <a:extLst>
            <a:ext uri="{FF2B5EF4-FFF2-40B4-BE49-F238E27FC236}">
              <a16:creationId xmlns:a16="http://schemas.microsoft.com/office/drawing/2014/main" id="{8F1D3020-CDBB-4672-A302-344DB8CE3EE1}"/>
            </a:ext>
          </a:extLst>
        </xdr:cNvPr>
        <xdr:cNvGrpSpPr/>
      </xdr:nvGrpSpPr>
      <xdr:grpSpPr>
        <a:xfrm>
          <a:off x="4693920" y="16144240"/>
          <a:ext cx="6431280" cy="1290320"/>
          <a:chOff x="4805680" y="22291040"/>
          <a:chExt cx="6664960" cy="975360"/>
        </a:xfrm>
      </xdr:grpSpPr>
      <xdr:sp macro="" textlink="">
        <xdr:nvSpPr>
          <xdr:cNvPr id="12" name="右大かっこ 11">
            <a:extLst>
              <a:ext uri="{FF2B5EF4-FFF2-40B4-BE49-F238E27FC236}">
                <a16:creationId xmlns:a16="http://schemas.microsoft.com/office/drawing/2014/main" id="{7EC26A29-06D7-4F9D-9756-685D7BAB9327}"/>
              </a:ext>
            </a:extLst>
          </xdr:cNvPr>
          <xdr:cNvSpPr/>
        </xdr:nvSpPr>
        <xdr:spPr>
          <a:xfrm rot="16200000">
            <a:off x="6151880" y="20965160"/>
            <a:ext cx="609600" cy="3302000"/>
          </a:xfrm>
          <a:prstGeom prst="rightBracket">
            <a:avLst/>
          </a:prstGeom>
          <a:ln>
            <a:solidFill>
              <a:schemeClr val="bg1"/>
            </a:solidFill>
          </a:ln>
        </xdr:spPr>
        <xdr:style>
          <a:lnRef idx="2">
            <a:schemeClr val="accent2"/>
          </a:lnRef>
          <a:fillRef idx="0">
            <a:schemeClr val="accent2"/>
          </a:fillRef>
          <a:effectRef idx="1">
            <a:schemeClr val="accent2"/>
          </a:effectRef>
          <a:fontRef idx="minor">
            <a:schemeClr val="tx1"/>
          </a:fontRef>
        </xdr:style>
        <xdr:txBody>
          <a:bodyPr rtlCol="0" anchor="ctr"/>
          <a:lstStyle/>
          <a:p>
            <a:pPr algn="l"/>
            <a:endParaRPr kumimoji="1" lang="ja-JP" altLang="en-US" sz="1100"/>
          </a:p>
        </xdr:txBody>
      </xdr:sp>
      <xdr:sp macro="" textlink="">
        <xdr:nvSpPr>
          <xdr:cNvPr id="20" name="右大かっこ 19">
            <a:extLst>
              <a:ext uri="{FF2B5EF4-FFF2-40B4-BE49-F238E27FC236}">
                <a16:creationId xmlns:a16="http://schemas.microsoft.com/office/drawing/2014/main" id="{E149C133-9A92-4DC0-AF69-33E2207543DC}"/>
              </a:ext>
            </a:extLst>
          </xdr:cNvPr>
          <xdr:cNvSpPr/>
        </xdr:nvSpPr>
        <xdr:spPr>
          <a:xfrm rot="16200000">
            <a:off x="10388600" y="21910040"/>
            <a:ext cx="701040" cy="1463040"/>
          </a:xfrm>
          <a:prstGeom prst="rightBracket">
            <a:avLst/>
          </a:prstGeom>
          <a:ln>
            <a:solidFill>
              <a:schemeClr val="bg1"/>
            </a:solidFill>
          </a:ln>
        </xdr:spPr>
        <xdr:style>
          <a:lnRef idx="2">
            <a:schemeClr val="accent2"/>
          </a:lnRef>
          <a:fillRef idx="0">
            <a:schemeClr val="accent2"/>
          </a:fillRef>
          <a:effectRef idx="1">
            <a:schemeClr val="accent2"/>
          </a:effectRef>
          <a:fontRef idx="minor">
            <a:schemeClr val="tx1"/>
          </a:fontRef>
        </xdr:style>
        <xdr:txBody>
          <a:bodyPr rtlCol="0" anchor="ctr"/>
          <a:lstStyle/>
          <a:p>
            <a:pPr algn="l"/>
            <a:endParaRPr kumimoji="1" lang="ja-JP" altLang="en-US" sz="1100"/>
          </a:p>
        </xdr:txBody>
      </xdr:sp>
      <xdr:sp macro="" textlink="">
        <xdr:nvSpPr>
          <xdr:cNvPr id="21" name="右大かっこ 20">
            <a:extLst>
              <a:ext uri="{FF2B5EF4-FFF2-40B4-BE49-F238E27FC236}">
                <a16:creationId xmlns:a16="http://schemas.microsoft.com/office/drawing/2014/main" id="{CFCF7CC2-DDE6-424C-8939-C0A100D79072}"/>
              </a:ext>
            </a:extLst>
          </xdr:cNvPr>
          <xdr:cNvSpPr/>
        </xdr:nvSpPr>
        <xdr:spPr>
          <a:xfrm rot="16200000">
            <a:off x="8717280" y="21742400"/>
            <a:ext cx="670560" cy="1788160"/>
          </a:xfrm>
          <a:prstGeom prst="rightBracket">
            <a:avLst/>
          </a:prstGeom>
          <a:ln>
            <a:solidFill>
              <a:schemeClr val="bg1"/>
            </a:solidFill>
          </a:ln>
        </xdr:spPr>
        <xdr:style>
          <a:lnRef idx="2">
            <a:schemeClr val="accent2"/>
          </a:lnRef>
          <a:fillRef idx="0">
            <a:schemeClr val="accent2"/>
          </a:fillRef>
          <a:effectRef idx="1">
            <a:schemeClr val="accent2"/>
          </a:effectRef>
          <a:fontRef idx="minor">
            <a:schemeClr val="tx1"/>
          </a:fontRef>
        </xdr:style>
        <xdr:txBody>
          <a:bodyPr rtlCol="0" anchor="ctr"/>
          <a:lstStyle/>
          <a:p>
            <a:pPr algn="l"/>
            <a:endParaRPr kumimoji="1" lang="ja-JP" altLang="en-US" sz="1100"/>
          </a:p>
        </xdr:txBody>
      </xdr:sp>
      <xdr:sp macro="" textlink="">
        <xdr:nvSpPr>
          <xdr:cNvPr id="2" name="テキスト ボックス 1">
            <a:extLst>
              <a:ext uri="{FF2B5EF4-FFF2-40B4-BE49-F238E27FC236}">
                <a16:creationId xmlns:a16="http://schemas.microsoft.com/office/drawing/2014/main" id="{608ABBFC-599C-4C80-A56F-6D52C64F54A5}"/>
              </a:ext>
            </a:extLst>
          </xdr:cNvPr>
          <xdr:cNvSpPr txBox="1"/>
        </xdr:nvSpPr>
        <xdr:spPr>
          <a:xfrm>
            <a:off x="6055360" y="22880320"/>
            <a:ext cx="5303520" cy="3860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b="1">
                <a:solidFill>
                  <a:schemeClr val="bg1"/>
                </a:solidFill>
              </a:rPr>
              <a:t>第一波　　　　　　　　　　　　　　第二波　　　　　第三波</a:t>
            </a:r>
          </a:p>
        </xdr:txBody>
      </xdr:sp>
    </xdr:grpSp>
    <xdr:clientData/>
  </xdr:twoCellAnchor>
  <xdr:twoCellAnchor>
    <xdr:from>
      <xdr:col>8</xdr:col>
      <xdr:colOff>812800</xdr:colOff>
      <xdr:row>34</xdr:row>
      <xdr:rowOff>91440</xdr:rowOff>
    </xdr:from>
    <xdr:to>
      <xdr:col>9</xdr:col>
      <xdr:colOff>731520</xdr:colOff>
      <xdr:row>35</xdr:row>
      <xdr:rowOff>182880</xdr:rowOff>
    </xdr:to>
    <xdr:sp macro="" textlink="">
      <xdr:nvSpPr>
        <xdr:cNvPr id="17" name="フリーフォーム: 図形 16">
          <a:extLst>
            <a:ext uri="{FF2B5EF4-FFF2-40B4-BE49-F238E27FC236}">
              <a16:creationId xmlns:a16="http://schemas.microsoft.com/office/drawing/2014/main" id="{BAEB3498-0EF1-43B6-9DA7-E80A23F28117}"/>
            </a:ext>
          </a:extLst>
        </xdr:cNvPr>
        <xdr:cNvSpPr/>
      </xdr:nvSpPr>
      <xdr:spPr>
        <a:xfrm>
          <a:off x="10231120" y="16195040"/>
          <a:ext cx="1219200" cy="365760"/>
        </a:xfrm>
        <a:custGeom>
          <a:avLst/>
          <a:gdLst>
            <a:gd name="connsiteX0" fmla="*/ 0 w 1036320"/>
            <a:gd name="connsiteY0" fmla="*/ 0 h 325486"/>
            <a:gd name="connsiteX1" fmla="*/ 314960 w 1036320"/>
            <a:gd name="connsiteY1" fmla="*/ 121920 h 325486"/>
            <a:gd name="connsiteX2" fmla="*/ 629920 w 1036320"/>
            <a:gd name="connsiteY2" fmla="*/ 274320 h 325486"/>
            <a:gd name="connsiteX3" fmla="*/ 751840 w 1036320"/>
            <a:gd name="connsiteY3" fmla="*/ 325120 h 325486"/>
            <a:gd name="connsiteX4" fmla="*/ 944880 w 1036320"/>
            <a:gd name="connsiteY4" fmla="*/ 254000 h 325486"/>
            <a:gd name="connsiteX5" fmla="*/ 1036320 w 1036320"/>
            <a:gd name="connsiteY5" fmla="*/ 203200 h 32548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1036320" h="325486">
              <a:moveTo>
                <a:pt x="0" y="0"/>
              </a:moveTo>
              <a:cubicBezTo>
                <a:pt x="104986" y="38100"/>
                <a:pt x="209973" y="76200"/>
                <a:pt x="314960" y="121920"/>
              </a:cubicBezTo>
              <a:cubicBezTo>
                <a:pt x="419947" y="167640"/>
                <a:pt x="557107" y="240453"/>
                <a:pt x="629920" y="274320"/>
              </a:cubicBezTo>
              <a:cubicBezTo>
                <a:pt x="702733" y="308187"/>
                <a:pt x="699347" y="328507"/>
                <a:pt x="751840" y="325120"/>
              </a:cubicBezTo>
              <a:cubicBezTo>
                <a:pt x="804333" y="321733"/>
                <a:pt x="897467" y="274320"/>
                <a:pt x="944880" y="254000"/>
              </a:cubicBezTo>
              <a:cubicBezTo>
                <a:pt x="992293" y="233680"/>
                <a:pt x="1014306" y="218440"/>
                <a:pt x="1036320" y="203200"/>
              </a:cubicBezTo>
            </a:path>
          </a:pathLst>
        </a:custGeom>
        <a:noFill/>
        <a:ln w="28575">
          <a:solidFill>
            <a:srgbClr val="FFFF00"/>
          </a:solidFill>
          <a:prstDash val="sysDash"/>
          <a:tailEnd type="triangle"/>
        </a:ln>
      </xdr:spPr>
      <xdr:style>
        <a:lnRef idx="2">
          <a:schemeClr val="accent6"/>
        </a:lnRef>
        <a:fillRef idx="1">
          <a:schemeClr val="lt1"/>
        </a:fillRef>
        <a:effectRef idx="0">
          <a:schemeClr val="accent6"/>
        </a:effectRef>
        <a:fontRef idx="minor">
          <a:schemeClr val="dk1"/>
        </a:fontRef>
      </xdr:style>
      <xdr:txBody>
        <a:bodyPr rtlCol="0" anchor="ctr"/>
        <a:lstStyle/>
        <a:p>
          <a:pPr algn="l"/>
          <a:endParaRPr kumimoji="1" lang="ja-JP" altLang="en-US" sz="1100"/>
        </a:p>
      </xdr:txBody>
    </xdr:sp>
    <xdr:clientData/>
  </xdr:twoCellAnchor>
  <xdr:twoCellAnchor>
    <xdr:from>
      <xdr:col>9</xdr:col>
      <xdr:colOff>822960</xdr:colOff>
      <xdr:row>35</xdr:row>
      <xdr:rowOff>91440</xdr:rowOff>
    </xdr:from>
    <xdr:to>
      <xdr:col>11</xdr:col>
      <xdr:colOff>375920</xdr:colOff>
      <xdr:row>43</xdr:row>
      <xdr:rowOff>254000</xdr:rowOff>
    </xdr:to>
    <xdr:cxnSp macro="">
      <xdr:nvCxnSpPr>
        <xdr:cNvPr id="19" name="直線矢印コネクタ 18">
          <a:extLst>
            <a:ext uri="{FF2B5EF4-FFF2-40B4-BE49-F238E27FC236}">
              <a16:creationId xmlns:a16="http://schemas.microsoft.com/office/drawing/2014/main" id="{12B5A3A1-B689-4EE5-B60B-149F16869D0D}"/>
            </a:ext>
          </a:extLst>
        </xdr:cNvPr>
        <xdr:cNvCxnSpPr/>
      </xdr:nvCxnSpPr>
      <xdr:spPr>
        <a:xfrm flipH="1" flipV="1">
          <a:off x="11541760" y="16469360"/>
          <a:ext cx="1209040" cy="2357120"/>
        </a:xfrm>
        <a:prstGeom prst="straightConnector1">
          <a:avLst/>
        </a:prstGeom>
        <a:ln>
          <a:solidFill>
            <a:srgbClr val="FFFF00"/>
          </a:solidFill>
          <a:tailEnd type="triangle"/>
        </a:ln>
      </xdr:spPr>
      <xdr:style>
        <a:lnRef idx="2">
          <a:schemeClr val="accent2"/>
        </a:lnRef>
        <a:fillRef idx="0">
          <a:schemeClr val="accent2"/>
        </a:fillRef>
        <a:effectRef idx="1">
          <a:schemeClr val="accent2"/>
        </a:effectRef>
        <a:fontRef idx="minor">
          <a:schemeClr val="tx1"/>
        </a:fontRef>
      </xdr:style>
    </xdr:cxnSp>
    <xdr:clientData/>
  </xdr:twoCellAnchor>
  <xdr:twoCellAnchor>
    <xdr:from>
      <xdr:col>4</xdr:col>
      <xdr:colOff>1026160</xdr:colOff>
      <xdr:row>26</xdr:row>
      <xdr:rowOff>20320</xdr:rowOff>
    </xdr:from>
    <xdr:to>
      <xdr:col>4</xdr:col>
      <xdr:colOff>1205230</xdr:colOff>
      <xdr:row>27</xdr:row>
      <xdr:rowOff>12699</xdr:rowOff>
    </xdr:to>
    <xdr:sp macro="" textlink="">
      <xdr:nvSpPr>
        <xdr:cNvPr id="23" name="右矢印 11">
          <a:extLst>
            <a:ext uri="{FF2B5EF4-FFF2-40B4-BE49-F238E27FC236}">
              <a16:creationId xmlns:a16="http://schemas.microsoft.com/office/drawing/2014/main" id="{62CDBF4E-019C-48A6-AB53-4296FC770297}"/>
            </a:ext>
          </a:extLst>
        </xdr:cNvPr>
        <xdr:cNvSpPr/>
      </xdr:nvSpPr>
      <xdr:spPr>
        <a:xfrm>
          <a:off x="5821680" y="14010640"/>
          <a:ext cx="179070" cy="205739"/>
        </a:xfrm>
        <a:prstGeom prst="rightArrow">
          <a:avLst/>
        </a:prstGeom>
        <a:solidFill>
          <a:srgbClr val="FFFF00"/>
        </a:solidFill>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editAs="oneCell">
    <xdr:from>
      <xdr:col>1</xdr:col>
      <xdr:colOff>1706881</xdr:colOff>
      <xdr:row>1</xdr:row>
      <xdr:rowOff>10160</xdr:rowOff>
    </xdr:from>
    <xdr:to>
      <xdr:col>5</xdr:col>
      <xdr:colOff>426721</xdr:colOff>
      <xdr:row>2</xdr:row>
      <xdr:rowOff>3304613</xdr:rowOff>
    </xdr:to>
    <xdr:pic>
      <xdr:nvPicPr>
        <xdr:cNvPr id="13" name="図 12">
          <a:extLst>
            <a:ext uri="{FF2B5EF4-FFF2-40B4-BE49-F238E27FC236}">
              <a16:creationId xmlns:a16="http://schemas.microsoft.com/office/drawing/2014/main" id="{47CC2C4E-32A5-4BD0-AF56-6E5E9682BE67}"/>
            </a:ext>
          </a:extLst>
        </xdr:cNvPr>
        <xdr:cNvPicPr>
          <a:picLocks noChangeAspect="1"/>
        </xdr:cNvPicPr>
      </xdr:nvPicPr>
      <xdr:blipFill>
        <a:blip xmlns:r="http://schemas.openxmlformats.org/officeDocument/2006/relationships" r:embed="rId6" cstate="email">
          <a:extLst>
            <a:ext uri="{28A0092B-C50C-407E-A947-70E740481C1C}">
              <a14:useLocalDpi xmlns:a14="http://schemas.microsoft.com/office/drawing/2010/main"/>
            </a:ext>
          </a:extLst>
        </a:blip>
        <a:stretch>
          <a:fillRect/>
        </a:stretch>
      </xdr:blipFill>
      <xdr:spPr>
        <a:xfrm>
          <a:off x="2580641" y="406400"/>
          <a:ext cx="3972560" cy="369069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33</xdr:row>
      <xdr:rowOff>0</xdr:rowOff>
    </xdr:from>
    <xdr:to>
      <xdr:col>0</xdr:col>
      <xdr:colOff>47625</xdr:colOff>
      <xdr:row>33</xdr:row>
      <xdr:rowOff>9525</xdr:rowOff>
    </xdr:to>
    <xdr:pic>
      <xdr:nvPicPr>
        <xdr:cNvPr id="2" name="図 4" descr="http://www1.pref.shimane.lg.jp/contents/kansen/dis/zensu/sp.gif">
          <a:extLst>
            <a:ext uri="{FF2B5EF4-FFF2-40B4-BE49-F238E27FC236}">
              <a16:creationId xmlns:a16="http://schemas.microsoft.com/office/drawing/2014/main" id="{7AA6369B-2241-4342-B538-C17AA8AE2093}"/>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5257800"/>
          <a:ext cx="47625" cy="9525"/>
        </a:xfrm>
        <a:prstGeom prst="rect">
          <a:avLst/>
        </a:prstGeom>
        <a:noFill/>
        <a:ln w="9525">
          <a:noFill/>
          <a:miter lim="800000"/>
          <a:headEnd/>
          <a:tailEnd/>
        </a:ln>
      </xdr:spPr>
    </xdr:pic>
    <xdr:clientData/>
  </xdr:twoCellAnchor>
  <xdr:twoCellAnchor>
    <xdr:from>
      <xdr:col>6</xdr:col>
      <xdr:colOff>457199</xdr:colOff>
      <xdr:row>21</xdr:row>
      <xdr:rowOff>66675</xdr:rowOff>
    </xdr:from>
    <xdr:to>
      <xdr:col>9</xdr:col>
      <xdr:colOff>447674</xdr:colOff>
      <xdr:row>22</xdr:row>
      <xdr:rowOff>152400</xdr:rowOff>
    </xdr:to>
    <xdr:sp macro="" textlink="">
      <xdr:nvSpPr>
        <xdr:cNvPr id="3" name="テキスト ボックス 2">
          <a:extLst>
            <a:ext uri="{FF2B5EF4-FFF2-40B4-BE49-F238E27FC236}">
              <a16:creationId xmlns:a16="http://schemas.microsoft.com/office/drawing/2014/main" id="{B46E2CBE-9C96-406C-9505-6C968386BAD6}"/>
            </a:ext>
          </a:extLst>
        </xdr:cNvPr>
        <xdr:cNvSpPr txBox="1"/>
      </xdr:nvSpPr>
      <xdr:spPr>
        <a:xfrm>
          <a:off x="3246119" y="3335655"/>
          <a:ext cx="138493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Ｈ２９／８月は非常に多かった</a:t>
          </a:r>
        </a:p>
      </xdr:txBody>
    </xdr:sp>
    <xdr:clientData/>
  </xdr:twoCellAnchor>
  <xdr:twoCellAnchor>
    <xdr:from>
      <xdr:col>21</xdr:col>
      <xdr:colOff>95250</xdr:colOff>
      <xdr:row>17</xdr:row>
      <xdr:rowOff>0</xdr:rowOff>
    </xdr:from>
    <xdr:to>
      <xdr:col>23</xdr:col>
      <xdr:colOff>485775</xdr:colOff>
      <xdr:row>19</xdr:row>
      <xdr:rowOff>90488</xdr:rowOff>
    </xdr:to>
    <xdr:cxnSp macro="">
      <xdr:nvCxnSpPr>
        <xdr:cNvPr id="4" name="直線矢印コネクタ 3">
          <a:extLst>
            <a:ext uri="{FF2B5EF4-FFF2-40B4-BE49-F238E27FC236}">
              <a16:creationId xmlns:a16="http://schemas.microsoft.com/office/drawing/2014/main" id="{54122596-3751-4BB3-AA42-0B0FB486CFE8}"/>
            </a:ext>
          </a:extLst>
        </xdr:cNvPr>
        <xdr:cNvCxnSpPr>
          <a:stCxn id="5" idx="1"/>
        </xdr:cNvCxnSpPr>
      </xdr:nvCxnSpPr>
      <xdr:spPr>
        <a:xfrm flipV="1">
          <a:off x="9864090" y="2545080"/>
          <a:ext cx="1297305" cy="425768"/>
        </a:xfrm>
        <a:prstGeom prst="straightConnector1">
          <a:avLst/>
        </a:prstGeom>
        <a:ln>
          <a:tailEnd type="arrow"/>
        </a:ln>
      </xdr:spPr>
      <xdr:style>
        <a:lnRef idx="1">
          <a:schemeClr val="accent3"/>
        </a:lnRef>
        <a:fillRef idx="0">
          <a:schemeClr val="accent3"/>
        </a:fillRef>
        <a:effectRef idx="0">
          <a:schemeClr val="accent3"/>
        </a:effectRef>
        <a:fontRef idx="minor">
          <a:schemeClr val="tx1"/>
        </a:fontRef>
      </xdr:style>
    </xdr:cxnSp>
    <xdr:clientData/>
  </xdr:twoCellAnchor>
  <xdr:twoCellAnchor>
    <xdr:from>
      <xdr:col>21</xdr:col>
      <xdr:colOff>95250</xdr:colOff>
      <xdr:row>17</xdr:row>
      <xdr:rowOff>95250</xdr:rowOff>
    </xdr:from>
    <xdr:to>
      <xdr:col>27</xdr:col>
      <xdr:colOff>171450</xdr:colOff>
      <xdr:row>21</xdr:row>
      <xdr:rowOff>28575</xdr:rowOff>
    </xdr:to>
    <xdr:sp macro="" textlink="">
      <xdr:nvSpPr>
        <xdr:cNvPr id="5" name="テキスト ボックス 4">
          <a:extLst>
            <a:ext uri="{FF2B5EF4-FFF2-40B4-BE49-F238E27FC236}">
              <a16:creationId xmlns:a16="http://schemas.microsoft.com/office/drawing/2014/main" id="{2D634D18-447B-4974-AA3B-B7A924E24138}"/>
            </a:ext>
          </a:extLst>
        </xdr:cNvPr>
        <xdr:cNvSpPr txBox="1"/>
      </xdr:nvSpPr>
      <xdr:spPr>
        <a:xfrm>
          <a:off x="9864090" y="2640330"/>
          <a:ext cx="2865120" cy="657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800">
              <a:effectLst/>
            </a:rPr>
            <a:t>2011</a:t>
          </a:r>
          <a:r>
            <a:rPr lang="ja-JP" altLang="en-US" sz="800">
              <a:effectLst/>
            </a:rPr>
            <a:t>年</a:t>
          </a:r>
          <a:r>
            <a:rPr lang="en-US" altLang="ja-JP" sz="800">
              <a:effectLst/>
            </a:rPr>
            <a:t>8</a:t>
          </a:r>
          <a:r>
            <a:rPr lang="ja-JP" altLang="en-US" sz="800">
              <a:effectLst/>
            </a:rPr>
            <a:t>月に外食チェーン店が原因とされた赤痢菌</a:t>
          </a:r>
          <a:r>
            <a:rPr lang="en-US" altLang="ja-JP" sz="800" i="1">
              <a:effectLst/>
            </a:rPr>
            <a:t>Shigella sonnei</a:t>
          </a:r>
          <a:r>
            <a:rPr lang="ja-JP" altLang="en-US" sz="800">
              <a:effectLst/>
            </a:rPr>
            <a:t>の広域集団感染事例が青森県、宮城県、山形県、福島県において発生した。本事例は、それとほぼ同時期に発生しておりその関連性が強く疑われた事例である。</a:t>
          </a:r>
          <a:endParaRPr kumimoji="1" lang="ja-JP" altLang="en-US" sz="800"/>
        </a:p>
      </xdr:txBody>
    </xdr:sp>
    <xdr:clientData/>
  </xdr:twoCellAnchor>
  <xdr:twoCellAnchor>
    <xdr:from>
      <xdr:col>25</xdr:col>
      <xdr:colOff>219075</xdr:colOff>
      <xdr:row>9</xdr:row>
      <xdr:rowOff>9525</xdr:rowOff>
    </xdr:from>
    <xdr:to>
      <xdr:col>31</xdr:col>
      <xdr:colOff>613410</xdr:colOff>
      <xdr:row>13</xdr:row>
      <xdr:rowOff>0</xdr:rowOff>
    </xdr:to>
    <xdr:grpSp>
      <xdr:nvGrpSpPr>
        <xdr:cNvPr id="6" name="グループ化 8580">
          <a:extLst>
            <a:ext uri="{FF2B5EF4-FFF2-40B4-BE49-F238E27FC236}">
              <a16:creationId xmlns:a16="http://schemas.microsoft.com/office/drawing/2014/main" id="{07120D97-181C-4867-AA11-E2F94E389077}"/>
            </a:ext>
          </a:extLst>
        </xdr:cNvPr>
        <xdr:cNvGrpSpPr>
          <a:grpSpLocks/>
        </xdr:cNvGrpSpPr>
      </xdr:nvGrpSpPr>
      <xdr:grpSpPr bwMode="auto">
        <a:xfrm>
          <a:off x="11786884" y="1833461"/>
          <a:ext cx="3474760" cy="736262"/>
          <a:chOff x="13125451" y="1438276"/>
          <a:chExt cx="3733799" cy="628650"/>
        </a:xfrm>
      </xdr:grpSpPr>
      <xdr:sp macro="" textlink="">
        <xdr:nvSpPr>
          <xdr:cNvPr id="7" name="テキスト ボックス 6">
            <a:extLst>
              <a:ext uri="{FF2B5EF4-FFF2-40B4-BE49-F238E27FC236}">
                <a16:creationId xmlns:a16="http://schemas.microsoft.com/office/drawing/2014/main" id="{EA819E1B-FBF3-4325-9312-FE3C87071241}"/>
              </a:ext>
            </a:extLst>
          </xdr:cNvPr>
          <xdr:cNvSpPr txBox="1"/>
        </xdr:nvSpPr>
        <xdr:spPr>
          <a:xfrm>
            <a:off x="14969416" y="1438276"/>
            <a:ext cx="1889834" cy="628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800" b="1">
                <a:solidFill>
                  <a:schemeClr val="dk1"/>
                </a:solidFill>
                <a:effectLst/>
                <a:latin typeface="+mn-lt"/>
                <a:ea typeface="+mn-ea"/>
                <a:cs typeface="+mn-cs"/>
              </a:rPr>
              <a:t>2018</a:t>
            </a:r>
            <a:r>
              <a:rPr lang="ja-JP" altLang="en-US" sz="800" b="1">
                <a:solidFill>
                  <a:schemeClr val="dk1"/>
                </a:solidFill>
                <a:effectLst/>
                <a:latin typeface="+mn-lt"/>
                <a:ea typeface="+mn-ea"/>
                <a:cs typeface="+mn-cs"/>
              </a:rPr>
              <a:t>年</a:t>
            </a:r>
            <a:r>
              <a:rPr lang="en-US" altLang="ja-JP" sz="800" b="1">
                <a:solidFill>
                  <a:schemeClr val="dk1"/>
                </a:solidFill>
                <a:effectLst/>
                <a:latin typeface="+mn-lt"/>
                <a:ea typeface="+mn-ea"/>
                <a:cs typeface="+mn-cs"/>
              </a:rPr>
              <a:t>10</a:t>
            </a:r>
            <a:r>
              <a:rPr lang="ja-JP" altLang="en-US" sz="800" b="1">
                <a:solidFill>
                  <a:schemeClr val="dk1"/>
                </a:solidFill>
                <a:effectLst/>
                <a:latin typeface="+mn-lt"/>
                <a:ea typeface="+mn-ea"/>
                <a:cs typeface="+mn-cs"/>
              </a:rPr>
              <a:t>月</a:t>
            </a:r>
            <a:r>
              <a:rPr lang="en-US" altLang="ja-JP" sz="800">
                <a:solidFill>
                  <a:schemeClr val="dk1"/>
                </a:solidFill>
                <a:effectLst/>
                <a:latin typeface="+mn-lt"/>
                <a:ea typeface="+mn-ea"/>
                <a:cs typeface="+mn-cs"/>
              </a:rPr>
              <a:t>3</a:t>
            </a:r>
            <a:r>
              <a:rPr lang="ja-JP" altLang="en-US" sz="800">
                <a:solidFill>
                  <a:schemeClr val="dk1"/>
                </a:solidFill>
                <a:effectLst/>
                <a:latin typeface="+mn-lt"/>
                <a:ea typeface="+mn-ea"/>
                <a:cs typeface="+mn-cs"/>
              </a:rPr>
              <a:t>日、山梨県内の宿坊を利用した</a:t>
            </a:r>
            <a:r>
              <a:rPr lang="en-US" altLang="ja-JP" sz="800">
                <a:solidFill>
                  <a:schemeClr val="dk1"/>
                </a:solidFill>
                <a:effectLst/>
                <a:latin typeface="+mn-lt"/>
                <a:ea typeface="+mn-ea"/>
                <a:cs typeface="+mn-cs"/>
              </a:rPr>
              <a:t>2</a:t>
            </a:r>
            <a:r>
              <a:rPr lang="ja-JP" altLang="en-US" sz="800">
                <a:solidFill>
                  <a:schemeClr val="dk1"/>
                </a:solidFill>
                <a:effectLst/>
                <a:latin typeface="+mn-lt"/>
                <a:ea typeface="+mn-ea"/>
                <a:cs typeface="+mn-cs"/>
              </a:rPr>
              <a:t>グループ</a:t>
            </a:r>
            <a:r>
              <a:rPr lang="en-US" altLang="ja-JP" sz="800">
                <a:solidFill>
                  <a:schemeClr val="dk1"/>
                </a:solidFill>
                <a:effectLst/>
                <a:latin typeface="+mn-lt"/>
                <a:ea typeface="+mn-ea"/>
                <a:cs typeface="+mn-cs"/>
              </a:rPr>
              <a:t>42</a:t>
            </a:r>
            <a:r>
              <a:rPr lang="ja-JP" altLang="en-US" sz="800">
                <a:solidFill>
                  <a:schemeClr val="dk1"/>
                </a:solidFill>
                <a:effectLst/>
                <a:latin typeface="+mn-lt"/>
                <a:ea typeface="+mn-ea"/>
                <a:cs typeface="+mn-cs"/>
              </a:rPr>
              <a:t>名が</a:t>
            </a:r>
            <a:r>
              <a:rPr lang="ja-JP" altLang="en-US" sz="800" b="1">
                <a:solidFill>
                  <a:schemeClr val="dk1"/>
                </a:solidFill>
                <a:effectLst/>
                <a:latin typeface="+mn-lt"/>
                <a:ea typeface="+mn-ea"/>
                <a:cs typeface="+mn-cs"/>
              </a:rPr>
              <a:t>赤痢</a:t>
            </a:r>
            <a:r>
              <a:rPr lang="ja-JP" altLang="en-US" sz="800">
                <a:solidFill>
                  <a:schemeClr val="dk1"/>
                </a:solidFill>
                <a:effectLst/>
                <a:latin typeface="+mn-lt"/>
                <a:ea typeface="+mn-ea"/>
                <a:cs typeface="+mn-cs"/>
              </a:rPr>
              <a:t>にかかりました。使用水や従事者からは</a:t>
            </a:r>
            <a:r>
              <a:rPr lang="ja-JP" altLang="en-US" sz="800" b="1">
                <a:solidFill>
                  <a:schemeClr val="dk1"/>
                </a:solidFill>
                <a:effectLst/>
                <a:latin typeface="+mn-lt"/>
                <a:ea typeface="+mn-ea"/>
                <a:cs typeface="+mn-cs"/>
              </a:rPr>
              <a:t>赤痢</a:t>
            </a:r>
            <a:r>
              <a:rPr lang="ja-JP" altLang="en-US" sz="800">
                <a:solidFill>
                  <a:schemeClr val="dk1"/>
                </a:solidFill>
                <a:effectLst/>
                <a:latin typeface="+mn-lt"/>
                <a:ea typeface="+mn-ea"/>
                <a:cs typeface="+mn-cs"/>
              </a:rPr>
              <a:t>菌が検出されておらず現在のところ感染源は不明です。 </a:t>
            </a:r>
            <a:endParaRPr kumimoji="1" lang="ja-JP" altLang="en-US" sz="800"/>
          </a:p>
        </xdr:txBody>
      </xdr:sp>
      <xdr:cxnSp macro="">
        <xdr:nvCxnSpPr>
          <xdr:cNvPr id="8" name="直線矢印コネクタ 7">
            <a:extLst>
              <a:ext uri="{FF2B5EF4-FFF2-40B4-BE49-F238E27FC236}">
                <a16:creationId xmlns:a16="http://schemas.microsoft.com/office/drawing/2014/main" id="{401AC216-195D-4CAA-BB04-07F495568AA1}"/>
              </a:ext>
            </a:extLst>
          </xdr:cNvPr>
          <xdr:cNvCxnSpPr/>
        </xdr:nvCxnSpPr>
        <xdr:spPr>
          <a:xfrm flipH="1">
            <a:off x="13125451" y="1560740"/>
            <a:ext cx="1853139" cy="24493"/>
          </a:xfrm>
          <a:prstGeom prst="straightConnector1">
            <a:avLst/>
          </a:prstGeom>
          <a:ln>
            <a:solidFill>
              <a:schemeClr val="accent3"/>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8</xdr:col>
      <xdr:colOff>388620</xdr:colOff>
      <xdr:row>10</xdr:row>
      <xdr:rowOff>129541</xdr:rowOff>
    </xdr:from>
    <xdr:to>
      <xdr:col>13</xdr:col>
      <xdr:colOff>447675</xdr:colOff>
      <xdr:row>20</xdr:row>
      <xdr:rowOff>190501</xdr:rowOff>
    </xdr:to>
    <xdr:grpSp>
      <xdr:nvGrpSpPr>
        <xdr:cNvPr id="9" name="グループ化 8584">
          <a:extLst>
            <a:ext uri="{FF2B5EF4-FFF2-40B4-BE49-F238E27FC236}">
              <a16:creationId xmlns:a16="http://schemas.microsoft.com/office/drawing/2014/main" id="{EB80144D-1E56-435E-9554-E9A8B9CE6E17}"/>
            </a:ext>
          </a:extLst>
        </xdr:cNvPr>
        <xdr:cNvGrpSpPr>
          <a:grpSpLocks/>
        </xdr:cNvGrpSpPr>
      </xdr:nvGrpSpPr>
      <xdr:grpSpPr bwMode="auto">
        <a:xfrm>
          <a:off x="4085131" y="2148030"/>
          <a:ext cx="2369374" cy="1131003"/>
          <a:chOff x="4514850" y="1800225"/>
          <a:chExt cx="2619375" cy="1809750"/>
        </a:xfrm>
      </xdr:grpSpPr>
      <xdr:sp macro="" textlink="">
        <xdr:nvSpPr>
          <xdr:cNvPr id="10" name="テキスト ボックス 9">
            <a:extLst>
              <a:ext uri="{FF2B5EF4-FFF2-40B4-BE49-F238E27FC236}">
                <a16:creationId xmlns:a16="http://schemas.microsoft.com/office/drawing/2014/main" id="{2FC4227B-00CC-48CC-8A32-B29F29557397}"/>
              </a:ext>
            </a:extLst>
          </xdr:cNvPr>
          <xdr:cNvSpPr txBox="1"/>
        </xdr:nvSpPr>
        <xdr:spPr>
          <a:xfrm>
            <a:off x="4714875" y="2981325"/>
            <a:ext cx="2419350" cy="628650"/>
          </a:xfrm>
          <a:prstGeom prst="rect">
            <a:avLst/>
          </a:prstGeom>
          <a:solidFill>
            <a:schemeClr val="lt1"/>
          </a:solidFill>
          <a:ln w="9525" cmpd="sng">
            <a:solidFill>
              <a:schemeClr val="accent2">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800">
                <a:effectLst/>
              </a:rPr>
              <a:t>埼玉県と群馬県の総菜店で販売されたポテトサラダを食べた人が腸管出血性大腸菌</a:t>
            </a:r>
            <a:r>
              <a:rPr lang="en-US" altLang="ja-JP" sz="800">
                <a:effectLst/>
              </a:rPr>
              <a:t>O157</a:t>
            </a:r>
            <a:r>
              <a:rPr lang="ja-JP" altLang="en-US" sz="800">
                <a:effectLst/>
              </a:rPr>
              <a:t>に感染した、という集団食中毒に関するニュースが</a:t>
            </a:r>
            <a:r>
              <a:rPr lang="en-US" altLang="ja-JP" sz="800">
                <a:effectLst/>
              </a:rPr>
              <a:t>2017</a:t>
            </a:r>
            <a:r>
              <a:rPr lang="ja-JP" altLang="en-US" sz="800">
                <a:effectLst/>
              </a:rPr>
              <a:t>年</a:t>
            </a:r>
            <a:r>
              <a:rPr lang="en-US" altLang="ja-JP" sz="800">
                <a:effectLst/>
              </a:rPr>
              <a:t>8</a:t>
            </a:r>
            <a:r>
              <a:rPr lang="ja-JP" altLang="en-US" sz="800">
                <a:effectLst/>
              </a:rPr>
              <a:t>月</a:t>
            </a:r>
            <a:r>
              <a:rPr lang="en-US" altLang="ja-JP" sz="800">
                <a:effectLst/>
              </a:rPr>
              <a:t>21</a:t>
            </a:r>
            <a:r>
              <a:rPr lang="ja-JP" altLang="en-US" sz="800">
                <a:effectLst/>
              </a:rPr>
              <a:t>日以降、新聞やテレビで取り上げられました。</a:t>
            </a:r>
            <a:endParaRPr kumimoji="1" lang="ja-JP" altLang="en-US" sz="800"/>
          </a:p>
        </xdr:txBody>
      </xdr:sp>
      <xdr:cxnSp macro="">
        <xdr:nvCxnSpPr>
          <xdr:cNvPr id="11" name="直線矢印コネクタ 10">
            <a:extLst>
              <a:ext uri="{FF2B5EF4-FFF2-40B4-BE49-F238E27FC236}">
                <a16:creationId xmlns:a16="http://schemas.microsoft.com/office/drawing/2014/main" id="{947691B9-D27B-4E83-AB51-7E467140E010}"/>
              </a:ext>
            </a:extLst>
          </xdr:cNvPr>
          <xdr:cNvCxnSpPr/>
        </xdr:nvCxnSpPr>
        <xdr:spPr>
          <a:xfrm flipH="1" flipV="1">
            <a:off x="4514850" y="1800225"/>
            <a:ext cx="114300" cy="1190625"/>
          </a:xfrm>
          <a:prstGeom prst="straightConnector1">
            <a:avLst/>
          </a:prstGeom>
          <a:ln>
            <a:solidFill>
              <a:schemeClr val="accent2">
                <a:lumMod val="75000"/>
              </a:schemeClr>
            </a:solidFill>
            <a:tailEnd type="arrow"/>
          </a:ln>
        </xdr:spPr>
        <xdr:style>
          <a:lnRef idx="1">
            <a:schemeClr val="dk1"/>
          </a:lnRef>
          <a:fillRef idx="0">
            <a:schemeClr val="dk1"/>
          </a:fillRef>
          <a:effectRef idx="0">
            <a:schemeClr val="dk1"/>
          </a:effectRef>
          <a:fontRef idx="minor">
            <a:schemeClr val="tx1"/>
          </a:fontRef>
        </xdr:style>
      </xdr:cxnSp>
    </xdr:grpSp>
    <xdr:clientData/>
  </xdr:twoCellAnchor>
  <xdr:twoCellAnchor>
    <xdr:from>
      <xdr:col>5</xdr:col>
      <xdr:colOff>152400</xdr:colOff>
      <xdr:row>13</xdr:row>
      <xdr:rowOff>0</xdr:rowOff>
    </xdr:from>
    <xdr:to>
      <xdr:col>9</xdr:col>
      <xdr:colOff>68580</xdr:colOff>
      <xdr:row>20</xdr:row>
      <xdr:rowOff>190500</xdr:rowOff>
    </xdr:to>
    <xdr:grpSp>
      <xdr:nvGrpSpPr>
        <xdr:cNvPr id="12" name="グループ化 8588">
          <a:extLst>
            <a:ext uri="{FF2B5EF4-FFF2-40B4-BE49-F238E27FC236}">
              <a16:creationId xmlns:a16="http://schemas.microsoft.com/office/drawing/2014/main" id="{39D187F3-D6CD-48B5-B7A1-7D1D1C8764D5}"/>
            </a:ext>
          </a:extLst>
        </xdr:cNvPr>
        <xdr:cNvGrpSpPr>
          <a:grpSpLocks/>
        </xdr:cNvGrpSpPr>
      </xdr:nvGrpSpPr>
      <xdr:grpSpPr bwMode="auto">
        <a:xfrm>
          <a:off x="2462719" y="2569723"/>
          <a:ext cx="1764435" cy="709309"/>
          <a:chOff x="2697628" y="2705100"/>
          <a:chExt cx="1969622" cy="904876"/>
        </a:xfrm>
      </xdr:grpSpPr>
      <xdr:sp macro="" textlink="">
        <xdr:nvSpPr>
          <xdr:cNvPr id="13" name="テキスト ボックス 12">
            <a:extLst>
              <a:ext uri="{FF2B5EF4-FFF2-40B4-BE49-F238E27FC236}">
                <a16:creationId xmlns:a16="http://schemas.microsoft.com/office/drawing/2014/main" id="{1EC97A1B-0ADA-406E-B0E3-029BED049A13}"/>
              </a:ext>
            </a:extLst>
          </xdr:cNvPr>
          <xdr:cNvSpPr txBox="1"/>
        </xdr:nvSpPr>
        <xdr:spPr>
          <a:xfrm>
            <a:off x="2697628" y="2962275"/>
            <a:ext cx="1969622" cy="647701"/>
          </a:xfrm>
          <a:prstGeom prst="rect">
            <a:avLst/>
          </a:prstGeom>
          <a:solidFill>
            <a:schemeClr val="lt1"/>
          </a:solidFill>
          <a:ln w="9525" cmpd="sng">
            <a:solidFill>
              <a:schemeClr val="accent3">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800" u="none"/>
              <a:t>岩井食品：</a:t>
            </a:r>
            <a:r>
              <a:rPr lang="ja-JP" altLang="ja-JP" sz="800" b="0" u="none">
                <a:solidFill>
                  <a:sysClr val="windowText" lastClr="000000"/>
                </a:solidFill>
              </a:rPr>
              <a:t>白菜の浅漬け製品「白菜きりづけ」による</a:t>
            </a:r>
            <a:r>
              <a:rPr lang="ja-JP" altLang="ja-JP" sz="800" b="0" u="none">
                <a:solidFill>
                  <a:sysClr val="windowText" lastClr="000000"/>
                </a:solidFill>
                <a:hlinkClick xmlns:r="http://schemas.openxmlformats.org/officeDocument/2006/relationships" r:id=""/>
              </a:rPr>
              <a:t>病原性大腸菌</a:t>
            </a:r>
            <a:r>
              <a:rPr lang="ja-JP" altLang="ja-JP" sz="800" b="0" u="none">
                <a:solidFill>
                  <a:sysClr val="windowText" lastClr="000000"/>
                </a:solidFill>
              </a:rPr>
              <a:t>の集団</a:t>
            </a:r>
            <a:r>
              <a:rPr lang="ja-JP" altLang="ja-JP" sz="800" b="0" u="none">
                <a:solidFill>
                  <a:sysClr val="windowText" lastClr="000000"/>
                </a:solidFill>
                <a:hlinkClick xmlns:r="http://schemas.openxmlformats.org/officeDocument/2006/relationships" r:id=""/>
              </a:rPr>
              <a:t>食中毒</a:t>
            </a:r>
            <a:r>
              <a:rPr lang="ja-JP" altLang="ja-JP" sz="800" b="0" u="none">
                <a:solidFill>
                  <a:sysClr val="windowText" lastClr="000000"/>
                </a:solidFill>
              </a:rPr>
              <a:t>事件が発生し、最終的に169人が発症</a:t>
            </a:r>
            <a:r>
              <a:rPr lang="ja-JP" altLang="ja-JP" sz="800" b="0" u="none" baseline="30000">
                <a:solidFill>
                  <a:sysClr val="windowText" lastClr="000000"/>
                </a:solidFill>
                <a:hlinkClick xmlns:r="http://schemas.openxmlformats.org/officeDocument/2006/relationships" r:id=""/>
              </a:rPr>
              <a:t>[8]</a:t>
            </a:r>
            <a:r>
              <a:rPr lang="ja-JP" altLang="ja-JP" sz="800" b="0" u="none">
                <a:solidFill>
                  <a:sysClr val="windowText" lastClr="000000"/>
                </a:solidFill>
              </a:rPr>
              <a:t>、8人が死亡する事態</a:t>
            </a:r>
            <a:endParaRPr kumimoji="1" lang="ja-JP" altLang="en-US" sz="800" b="0" u="none">
              <a:solidFill>
                <a:sysClr val="windowText" lastClr="000000"/>
              </a:solidFill>
            </a:endParaRPr>
          </a:p>
        </xdr:txBody>
      </xdr:sp>
      <xdr:cxnSp macro="">
        <xdr:nvCxnSpPr>
          <xdr:cNvPr id="14" name="直線矢印コネクタ 13">
            <a:extLst>
              <a:ext uri="{FF2B5EF4-FFF2-40B4-BE49-F238E27FC236}">
                <a16:creationId xmlns:a16="http://schemas.microsoft.com/office/drawing/2014/main" id="{F9CE49C7-667B-4329-8CE4-7CD58D6B93C5}"/>
              </a:ext>
            </a:extLst>
          </xdr:cNvPr>
          <xdr:cNvCxnSpPr/>
        </xdr:nvCxnSpPr>
        <xdr:spPr>
          <a:xfrm flipV="1">
            <a:off x="4191000" y="2705100"/>
            <a:ext cx="190500" cy="228600"/>
          </a:xfrm>
          <a:prstGeom prst="straightConnector1">
            <a:avLst/>
          </a:prstGeom>
          <a:ln>
            <a:solidFill>
              <a:schemeClr val="accent3">
                <a:lumMod val="50000"/>
              </a:schemeClr>
            </a:solidFill>
            <a:tailEnd type="arrow"/>
          </a:ln>
        </xdr:spPr>
        <xdr:style>
          <a:lnRef idx="1">
            <a:schemeClr val="dk1"/>
          </a:lnRef>
          <a:fillRef idx="0">
            <a:schemeClr val="dk1"/>
          </a:fillRef>
          <a:effectRef idx="0">
            <a:schemeClr val="dk1"/>
          </a:effectRef>
          <a:fontRef idx="minor">
            <a:schemeClr val="tx1"/>
          </a:fontRef>
        </xdr:style>
      </xdr:cxnSp>
    </xdr:grpSp>
    <xdr:clientData/>
  </xdr:twoCellAnchor>
  <xdr:twoCellAnchor>
    <xdr:from>
      <xdr:col>0</xdr:col>
      <xdr:colOff>76200</xdr:colOff>
      <xdr:row>23</xdr:row>
      <xdr:rowOff>53340</xdr:rowOff>
    </xdr:from>
    <xdr:to>
      <xdr:col>13</xdr:col>
      <xdr:colOff>502920</xdr:colOff>
      <xdr:row>50</xdr:row>
      <xdr:rowOff>99060</xdr:rowOff>
    </xdr:to>
    <xdr:graphicFrame macro="">
      <xdr:nvGraphicFramePr>
        <xdr:cNvPr id="15" name="グラフ 14">
          <a:extLst>
            <a:ext uri="{FF2B5EF4-FFF2-40B4-BE49-F238E27FC236}">
              <a16:creationId xmlns:a16="http://schemas.microsoft.com/office/drawing/2014/main" id="{DF9B4A99-D0B2-490D-9E50-F3C3133BC41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15</xdr:col>
      <xdr:colOff>0</xdr:colOff>
      <xdr:row>23</xdr:row>
      <xdr:rowOff>45720</xdr:rowOff>
    </xdr:from>
    <xdr:to>
      <xdr:col>29</xdr:col>
      <xdr:colOff>7620</xdr:colOff>
      <xdr:row>50</xdr:row>
      <xdr:rowOff>114300</xdr:rowOff>
    </xdr:to>
    <xdr:graphicFrame macro="">
      <xdr:nvGraphicFramePr>
        <xdr:cNvPr id="16" name="グラフ 15">
          <a:extLst>
            <a:ext uri="{FF2B5EF4-FFF2-40B4-BE49-F238E27FC236}">
              <a16:creationId xmlns:a16="http://schemas.microsoft.com/office/drawing/2014/main" id="{F4FE60F9-6DDE-4CC8-BAFF-AF9414CBC5B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15</xdr:col>
      <xdr:colOff>373380</xdr:colOff>
      <xdr:row>46</xdr:row>
      <xdr:rowOff>22861</xdr:rowOff>
    </xdr:from>
    <xdr:to>
      <xdr:col>25</xdr:col>
      <xdr:colOff>289991</xdr:colOff>
      <xdr:row>47</xdr:row>
      <xdr:rowOff>114301</xdr:rowOff>
    </xdr:to>
    <xdr:pic>
      <xdr:nvPicPr>
        <xdr:cNvPr id="17" name="図 16">
          <a:extLst>
            <a:ext uri="{FF2B5EF4-FFF2-40B4-BE49-F238E27FC236}">
              <a16:creationId xmlns:a16="http://schemas.microsoft.com/office/drawing/2014/main" id="{D491C87D-1BBA-4EDA-8FD2-9E093C4932D0}"/>
            </a:ext>
          </a:extLst>
        </xdr:cNvPr>
        <xdr:cNvPicPr>
          <a:picLocks noChangeAspect="1"/>
        </xdr:cNvPicPr>
      </xdr:nvPicPr>
      <xdr:blipFill>
        <a:blip xmlns:r="http://schemas.openxmlformats.org/officeDocument/2006/relationships" r:embed="rId4" cstate="email">
          <a:extLst>
            <a:ext uri="{28A0092B-C50C-407E-A947-70E740481C1C}">
              <a14:useLocalDpi xmlns:a14="http://schemas.microsoft.com/office/drawing/2010/main"/>
            </a:ext>
          </a:extLst>
        </a:blip>
        <a:stretch>
          <a:fillRect/>
        </a:stretch>
      </xdr:blipFill>
      <xdr:spPr>
        <a:xfrm>
          <a:off x="7330440" y="7459981"/>
          <a:ext cx="4587671" cy="259080"/>
        </a:xfrm>
        <a:prstGeom prst="rect">
          <a:avLst/>
        </a:prstGeom>
      </xdr:spPr>
    </xdr:pic>
    <xdr:clientData/>
  </xdr:twoCellAnchor>
  <xdr:twoCellAnchor>
    <xdr:from>
      <xdr:col>17</xdr:col>
      <xdr:colOff>434340</xdr:colOff>
      <xdr:row>21</xdr:row>
      <xdr:rowOff>0</xdr:rowOff>
    </xdr:from>
    <xdr:to>
      <xdr:col>25</xdr:col>
      <xdr:colOff>129702</xdr:colOff>
      <xdr:row>43</xdr:row>
      <xdr:rowOff>162127</xdr:rowOff>
    </xdr:to>
    <xdr:cxnSp macro="">
      <xdr:nvCxnSpPr>
        <xdr:cNvPr id="18" name="直線矢印コネクタ 17">
          <a:extLst>
            <a:ext uri="{FF2B5EF4-FFF2-40B4-BE49-F238E27FC236}">
              <a16:creationId xmlns:a16="http://schemas.microsoft.com/office/drawing/2014/main" id="{085DAD39-71EC-488B-930C-9671BDC4DE9C}"/>
            </a:ext>
          </a:extLst>
        </xdr:cNvPr>
        <xdr:cNvCxnSpPr/>
      </xdr:nvCxnSpPr>
      <xdr:spPr>
        <a:xfrm>
          <a:off x="8305638" y="3299298"/>
          <a:ext cx="3391873" cy="3882957"/>
        </a:xfrm>
        <a:prstGeom prst="straightConnector1">
          <a:avLst/>
        </a:prstGeom>
        <a:ln>
          <a:solidFill>
            <a:schemeClr val="tx1"/>
          </a:solidFill>
          <a:prstDash val="sysDash"/>
          <a:tailEnd type="triangle"/>
        </a:ln>
      </xdr:spPr>
      <xdr:style>
        <a:lnRef idx="2">
          <a:schemeClr val="accent2"/>
        </a:lnRef>
        <a:fillRef idx="0">
          <a:schemeClr val="accent2"/>
        </a:fillRef>
        <a:effectRef idx="1">
          <a:schemeClr val="accent2"/>
        </a:effectRef>
        <a:fontRef idx="minor">
          <a:schemeClr val="tx1"/>
        </a:fontRef>
      </xdr:style>
    </xdr:cxnSp>
    <xdr:clientData/>
  </xdr:twoCellAnchor>
  <xdr:twoCellAnchor>
    <xdr:from>
      <xdr:col>3</xdr:col>
      <xdr:colOff>419100</xdr:colOff>
      <xdr:row>21</xdr:row>
      <xdr:rowOff>15240</xdr:rowOff>
    </xdr:from>
    <xdr:to>
      <xdr:col>11</xdr:col>
      <xdr:colOff>145915</xdr:colOff>
      <xdr:row>44</xdr:row>
      <xdr:rowOff>48638</xdr:rowOff>
    </xdr:to>
    <xdr:cxnSp macro="">
      <xdr:nvCxnSpPr>
        <xdr:cNvPr id="19" name="直線矢印コネクタ 18">
          <a:extLst>
            <a:ext uri="{FF2B5EF4-FFF2-40B4-BE49-F238E27FC236}">
              <a16:creationId xmlns:a16="http://schemas.microsoft.com/office/drawing/2014/main" id="{5DE9193B-CF27-4BD5-85CF-DC2A8488CAC8}"/>
            </a:ext>
          </a:extLst>
        </xdr:cNvPr>
        <xdr:cNvCxnSpPr/>
      </xdr:nvCxnSpPr>
      <xdr:spPr>
        <a:xfrm>
          <a:off x="1805291" y="3314538"/>
          <a:ext cx="3423326" cy="3924462"/>
        </a:xfrm>
        <a:prstGeom prst="straightConnector1">
          <a:avLst/>
        </a:prstGeom>
        <a:ln>
          <a:solidFill>
            <a:sysClr val="windowText" lastClr="000000"/>
          </a:solidFill>
          <a:prstDash val="sysDash"/>
          <a:tailEnd type="triangle"/>
        </a:ln>
      </xdr:spPr>
      <xdr:style>
        <a:lnRef idx="2">
          <a:schemeClr val="accent2"/>
        </a:lnRef>
        <a:fillRef idx="0">
          <a:schemeClr val="accent2"/>
        </a:fillRef>
        <a:effectRef idx="1">
          <a:schemeClr val="accent2"/>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76200</xdr:colOff>
      <xdr:row>0</xdr:row>
      <xdr:rowOff>13335</xdr:rowOff>
    </xdr:from>
    <xdr:to>
      <xdr:col>2</xdr:col>
      <xdr:colOff>470535</xdr:colOff>
      <xdr:row>0</xdr:row>
      <xdr:rowOff>230505</xdr:rowOff>
    </xdr:to>
    <xdr:pic>
      <xdr:nvPicPr>
        <xdr:cNvPr id="2" name="図 1" descr="感染症・食中毒情報">
          <a:extLst>
            <a:ext uri="{FF2B5EF4-FFF2-40B4-BE49-F238E27FC236}">
              <a16:creationId xmlns:a16="http://schemas.microsoft.com/office/drawing/2014/main" id="{E085B89B-5E14-41DB-8A4F-5FB14AD3B791}"/>
            </a:ext>
          </a:extLst>
        </xdr:cNvPr>
        <xdr:cNvPicPr>
          <a:picLocks noChangeAspect="1" noChangeArrowheads="1"/>
        </xdr:cNvPicPr>
      </xdr:nvPicPr>
      <xdr:blipFill>
        <a:blip xmlns:r="http://schemas.openxmlformats.org/officeDocument/2006/relationships" r:embed="rId1" cstate="email">
          <a:extLst>
            <a:ext uri="{28A0092B-C50C-407E-A947-70E740481C1C}">
              <a14:useLocalDpi xmlns:a14="http://schemas.microsoft.com/office/drawing/2010/main"/>
            </a:ext>
          </a:extLst>
        </a:blip>
        <a:srcRect/>
        <a:stretch>
          <a:fillRect/>
        </a:stretch>
      </xdr:blipFill>
      <xdr:spPr bwMode="auto">
        <a:xfrm>
          <a:off x="76200" y="13335"/>
          <a:ext cx="2306955" cy="21717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a:solidFill>
            <a:srgbClr val="C00000"/>
          </a:solidFill>
        </a:ln>
      </a:spPr>
      <a:bodyPr vertOverflow="clip" horzOverflow="clip" rtlCol="0" anchor="t"/>
      <a:lstStyle>
        <a:defPPr algn="l">
          <a:defRPr kumimoji="1" sz="1100"/>
        </a:defPPr>
      </a:lstStyle>
      <a:style>
        <a:lnRef idx="2">
          <a:schemeClr val="accent6"/>
        </a:lnRef>
        <a:fillRef idx="1">
          <a:schemeClr val="lt1"/>
        </a:fillRef>
        <a:effectRef idx="0">
          <a:schemeClr val="accent6"/>
        </a:effectRef>
        <a:fontRef idx="minor">
          <a:schemeClr val="dk1"/>
        </a:fontRef>
      </a:style>
    </a:spDef>
    <a:lnDef>
      <a:spPr/>
      <a:bodyPr/>
      <a:lstStyle/>
      <a:style>
        <a:lnRef idx="2">
          <a:schemeClr val="accent2"/>
        </a:lnRef>
        <a:fillRef idx="0">
          <a:schemeClr val="accent2"/>
        </a:fillRef>
        <a:effectRef idx="1">
          <a:schemeClr val="accent2"/>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pharma-sc.com/"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3" Type="http://schemas.openxmlformats.org/officeDocument/2006/relationships/hyperlink" Target="https://www.ja-amahigashi.or.jp/campaign/11328/" TargetMode="External"/><Relationship Id="rId2" Type="http://schemas.openxmlformats.org/officeDocument/2006/relationships/hyperlink" Target="https://news.yahoo.co.jp/byline/inosehijiri/20211207-00271626" TargetMode="External"/><Relationship Id="rId1" Type="http://schemas.openxmlformats.org/officeDocument/2006/relationships/hyperlink" Target="https://news.yahoo.co.jp/articles/f7145d6c902b7e716966aea59e968d6cbb1a11c9" TargetMode="External"/><Relationship Id="rId4"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2.bin"/><Relationship Id="rId1" Type="http://schemas.openxmlformats.org/officeDocument/2006/relationships/hyperlink" Target="http://idsc.tokyo-eiken.go.jp/diseases/gastro/gastro/"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4.bin"/><Relationship Id="rId1" Type="http://schemas.openxmlformats.org/officeDocument/2006/relationships/hyperlink" Target="https://gisanddata.maps.arcgis.com/apps/opsdashboard/index.html"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https://topics.smt.docomo.ne.jp/article/yomiuri/region/20211209-567-OYT1T50073?fm=topics" TargetMode="External"/><Relationship Id="rId7" Type="http://schemas.openxmlformats.org/officeDocument/2006/relationships/printerSettings" Target="../printerSettings/printerSettings5.bin"/><Relationship Id="rId2" Type="http://schemas.openxmlformats.org/officeDocument/2006/relationships/hyperlink" Target="https://www.city.osaka.lg.jp/hodoshiryo/kyoiku/0000551330.html" TargetMode="External"/><Relationship Id="rId1" Type="http://schemas.openxmlformats.org/officeDocument/2006/relationships/hyperlink" Target="https://www.nbs-tv.co.jp/news/articles/2021121000000004.php" TargetMode="External"/><Relationship Id="rId6" Type="http://schemas.openxmlformats.org/officeDocument/2006/relationships/hyperlink" Target="https://news.yahoo.co.jp/articles/96df8d7fc9a1d453b322043ac9cc7e9316987662" TargetMode="External"/><Relationship Id="rId5" Type="http://schemas.openxmlformats.org/officeDocument/2006/relationships/hyperlink" Target="https://www.fukuishimbun.co.jp/articles/-/1449960" TargetMode="External"/><Relationship Id="rId4" Type="http://schemas.openxmlformats.org/officeDocument/2006/relationships/hyperlink" Target="https://www.city.miyazaki.miyazaki.jp/fs/6/4/2/6/5/9/_/642659.pdf"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https://www.nna.jp/news/show/2273335" TargetMode="External"/><Relationship Id="rId3" Type="http://schemas.openxmlformats.org/officeDocument/2006/relationships/hyperlink" Target="https://www.ssnp.co.jp/news/liquor/2021/12/2021-1207-1441-16.html" TargetMode="External"/><Relationship Id="rId7" Type="http://schemas.openxmlformats.org/officeDocument/2006/relationships/hyperlink" Target="https://www.nikkei.com/article/DGXZQOUC063AS0W1A201C2000000/" TargetMode="External"/><Relationship Id="rId2" Type="http://schemas.openxmlformats.org/officeDocument/2006/relationships/hyperlink" Target="https://news.livedoor.com/article/detail/21315594/" TargetMode="External"/><Relationship Id="rId1" Type="http://schemas.openxmlformats.org/officeDocument/2006/relationships/hyperlink" Target="https://newspicks.com/news/6447034/body/" TargetMode="External"/><Relationship Id="rId6" Type="http://schemas.openxmlformats.org/officeDocument/2006/relationships/hyperlink" Target="https://www.jetro.go.jp/biznews/2021/12/c77073a6060ca04c.html" TargetMode="External"/><Relationship Id="rId5" Type="http://schemas.openxmlformats.org/officeDocument/2006/relationships/hyperlink" Target="https://news.biglobe.ne.jp/international/1205/rec_211205_0630123429.html" TargetMode="External"/><Relationship Id="rId4" Type="http://schemas.openxmlformats.org/officeDocument/2006/relationships/hyperlink" Target="https://www3.nhk.or.jp/news/html/20211206/k10013376381000.html" TargetMode="External"/><Relationship Id="rId9"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8.bin"/><Relationship Id="rId1" Type="http://schemas.openxmlformats.org/officeDocument/2006/relationships/hyperlink" Target="https://www.mhlw.go.jp/stf/covid-19/kokunainohasseijoukyou.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60"/>
  <sheetViews>
    <sheetView zoomScaleNormal="100" workbookViewId="0">
      <selection activeCell="G19" sqref="A9:H19"/>
    </sheetView>
  </sheetViews>
  <sheetFormatPr defaultRowHeight="13.2"/>
  <cols>
    <col min="1" max="1" width="15.21875" customWidth="1"/>
    <col min="2" max="2" width="8.21875" customWidth="1"/>
    <col min="3" max="3" width="8.6640625" customWidth="1"/>
    <col min="4" max="4" width="6.6640625" customWidth="1"/>
    <col min="5" max="5" width="8.33203125" customWidth="1"/>
    <col min="6" max="6" width="7" customWidth="1"/>
    <col min="7" max="7" width="12.21875" customWidth="1"/>
    <col min="8" max="8" width="58.44140625" customWidth="1"/>
    <col min="9" max="9" width="4.21875" customWidth="1"/>
  </cols>
  <sheetData>
    <row r="1" spans="1:10" ht="13.8" thickTop="1">
      <c r="A1" s="277" t="s">
        <v>261</v>
      </c>
      <c r="B1" s="278"/>
      <c r="C1" s="278"/>
      <c r="D1" s="278"/>
      <c r="E1" s="278"/>
      <c r="F1" s="278"/>
      <c r="G1" s="278"/>
      <c r="H1" s="278"/>
      <c r="I1" s="138"/>
    </row>
    <row r="2" spans="1:10">
      <c r="A2" s="279" t="s">
        <v>124</v>
      </c>
      <c r="B2" s="280"/>
      <c r="C2" s="280"/>
      <c r="D2" s="280"/>
      <c r="E2" s="280"/>
      <c r="F2" s="280"/>
      <c r="G2" s="280"/>
      <c r="H2" s="280"/>
      <c r="I2" s="138"/>
    </row>
    <row r="3" spans="1:10" ht="15.75" customHeight="1">
      <c r="A3" s="604" t="s">
        <v>30</v>
      </c>
      <c r="B3" s="605"/>
      <c r="C3" s="605"/>
      <c r="D3" s="605"/>
      <c r="E3" s="605"/>
      <c r="F3" s="605"/>
      <c r="G3" s="605"/>
      <c r="H3" s="606"/>
      <c r="I3" s="138"/>
    </row>
    <row r="4" spans="1:10">
      <c r="A4" s="279" t="s">
        <v>198</v>
      </c>
      <c r="B4" s="280"/>
      <c r="C4" s="280"/>
      <c r="D4" s="280"/>
      <c r="E4" s="280"/>
      <c r="F4" s="280"/>
      <c r="G4" s="280"/>
      <c r="H4" s="280"/>
      <c r="I4" s="138"/>
    </row>
    <row r="5" spans="1:10">
      <c r="A5" s="279" t="s">
        <v>125</v>
      </c>
      <c r="B5" s="280"/>
      <c r="C5" s="280"/>
      <c r="D5" s="280"/>
      <c r="E5" s="280"/>
      <c r="F5" s="280"/>
      <c r="G5" s="280"/>
      <c r="H5" s="280"/>
      <c r="I5" s="138"/>
    </row>
    <row r="6" spans="1:10">
      <c r="A6" s="281" t="s">
        <v>124</v>
      </c>
      <c r="B6" s="282"/>
      <c r="C6" s="282"/>
      <c r="D6" s="282"/>
      <c r="E6" s="282"/>
      <c r="F6" s="282"/>
      <c r="G6" s="282"/>
      <c r="H6" s="282"/>
      <c r="I6" s="138"/>
    </row>
    <row r="7" spans="1:10">
      <c r="A7" s="281" t="s">
        <v>126</v>
      </c>
      <c r="B7" s="282"/>
      <c r="C7" s="282"/>
      <c r="D7" s="282"/>
      <c r="E7" s="282"/>
      <c r="F7" s="282"/>
      <c r="G7" s="282"/>
      <c r="H7" s="282"/>
      <c r="I7" s="138"/>
    </row>
    <row r="8" spans="1:10">
      <c r="A8" s="283" t="s">
        <v>127</v>
      </c>
      <c r="B8" s="284"/>
      <c r="C8" s="284"/>
      <c r="D8" s="284"/>
      <c r="E8" s="284"/>
      <c r="F8" s="284"/>
      <c r="G8" s="284"/>
      <c r="H8" s="284"/>
      <c r="I8" s="138"/>
    </row>
    <row r="9" spans="1:10" ht="15" customHeight="1">
      <c r="A9" s="429" t="s">
        <v>128</v>
      </c>
      <c r="B9" s="430" t="str">
        <f>+'48　食中毒記事等 '!A2</f>
        <v>未就学児の7施設の給食で食中毒　149人に症状　ウェルシュ菌が原因　受託会社を一部営業停止処分に</v>
      </c>
      <c r="C9" s="431"/>
      <c r="D9" s="431"/>
      <c r="E9" s="431"/>
      <c r="F9" s="431"/>
      <c r="G9" s="431"/>
      <c r="H9" s="431"/>
      <c r="I9" s="138"/>
    </row>
    <row r="10" spans="1:10" ht="15" customHeight="1">
      <c r="A10" s="429" t="s">
        <v>129</v>
      </c>
      <c r="B10" s="549" t="str">
        <f>+'48　ノロウイルス関連情報 '!H72</f>
        <v>管理レベル「2」　</v>
      </c>
      <c r="C10" s="549" t="s">
        <v>259</v>
      </c>
      <c r="D10" s="432">
        <f>+'48　ノロウイルス関連情報 '!G73</f>
        <v>5.24</v>
      </c>
      <c r="E10" s="549" t="s">
        <v>260</v>
      </c>
      <c r="F10" s="433">
        <f>+'48　ノロウイルス関連情報 '!I73</f>
        <v>1.1800000000000006</v>
      </c>
      <c r="G10" s="431" t="s">
        <v>140</v>
      </c>
      <c r="H10" s="431"/>
      <c r="I10" s="138"/>
    </row>
    <row r="11" spans="1:10" s="165" customFormat="1" ht="15" customHeight="1">
      <c r="A11" s="434" t="s">
        <v>130</v>
      </c>
      <c r="B11" s="610" t="str">
        <f>+'48 残留農薬　等 '!A2</f>
        <v>【ごまの原料事情】アフリカ白ごまが高騰、中国の輸入量は過去最高を更新か/伊藤忠食糧食糧素材部大豆・胡麻課 藤岡香菜子氏インタビュー</v>
      </c>
      <c r="C11" s="610"/>
      <c r="D11" s="610"/>
      <c r="E11" s="610"/>
      <c r="F11" s="610"/>
      <c r="G11" s="610"/>
      <c r="H11" s="435"/>
      <c r="I11" s="164"/>
      <c r="J11" s="165" t="s">
        <v>131</v>
      </c>
    </row>
    <row r="12" spans="1:10" ht="15" customHeight="1">
      <c r="A12" s="429" t="s">
        <v>132</v>
      </c>
      <c r="B12" s="430" t="str">
        <f>+'48　食品表示'!A2</f>
        <v>ツカモトコーポレーション／機能性表示食品の通販開始／テレビを軸に３年内に１０億円へ （2021年12月9日号）</v>
      </c>
      <c r="C12" s="431"/>
      <c r="D12" s="431"/>
      <c r="E12" s="431"/>
      <c r="F12" s="431"/>
      <c r="G12" s="431"/>
      <c r="H12" s="431"/>
      <c r="I12" s="138"/>
    </row>
    <row r="13" spans="1:10" ht="15" customHeight="1">
      <c r="A13" s="429" t="s">
        <v>133</v>
      </c>
      <c r="B13" s="436" t="str">
        <f>+'48 海外情報'!B6</f>
        <v>米国</v>
      </c>
      <c r="C13" s="431" t="str">
        <f>+'48 海外情報'!A5</f>
        <v>「日本の天ぷらと冷うどんは最高だ」　米記者が制限下でも楽しんだ極上の日本食セット【東京五輪総集編】</v>
      </c>
      <c r="D13" s="431"/>
      <c r="E13" s="431"/>
      <c r="F13" s="431"/>
      <c r="G13" s="431"/>
      <c r="H13" s="431"/>
      <c r="I13" s="138"/>
    </row>
    <row r="14" spans="1:10" ht="15" customHeight="1">
      <c r="A14" s="436" t="s">
        <v>134</v>
      </c>
      <c r="B14" s="437" t="str">
        <f>+'48 海外情報'!B3</f>
        <v>中国</v>
      </c>
      <c r="C14" s="607" t="str">
        <f>+'48 海外情報'!A2</f>
        <v>中国、ＴＰＰに意欲＝日米欧は警戒感</v>
      </c>
      <c r="D14" s="607"/>
      <c r="E14" s="607"/>
      <c r="F14" s="607"/>
      <c r="G14" s="607"/>
      <c r="H14" s="608"/>
      <c r="I14" s="138"/>
    </row>
    <row r="15" spans="1:10" ht="15" customHeight="1">
      <c r="A15" s="429" t="s">
        <v>135</v>
      </c>
      <c r="B15" s="430" t="str">
        <f>+'48　感染症統計'!A19</f>
        <v>※2021年 第47週（11/22～11/28） 現在</v>
      </c>
      <c r="C15" s="431"/>
      <c r="D15" s="430" t="s">
        <v>178</v>
      </c>
      <c r="E15" s="431"/>
      <c r="F15" s="431"/>
      <c r="G15" s="431"/>
      <c r="H15" s="431"/>
      <c r="I15" s="138"/>
    </row>
    <row r="16" spans="1:10" ht="15" customHeight="1">
      <c r="A16" s="429" t="s">
        <v>136</v>
      </c>
      <c r="B16" s="609" t="str">
        <f>+'47　感染症情報'!B2</f>
        <v>2021年第47週（11月22日〜 11月28日）</v>
      </c>
      <c r="C16" s="609"/>
      <c r="D16" s="609"/>
      <c r="E16" s="609"/>
      <c r="F16" s="609"/>
      <c r="G16" s="609"/>
      <c r="H16" s="431"/>
      <c r="I16" s="138"/>
    </row>
    <row r="17" spans="1:14" ht="15" customHeight="1">
      <c r="A17" s="429" t="s">
        <v>269</v>
      </c>
      <c r="B17" s="444" t="str">
        <f>+'48 衛生教養 '!B2</f>
        <v>食の安全を目指す　④　行動を起こすことが大切</v>
      </c>
      <c r="C17" s="431"/>
      <c r="D17" s="431"/>
      <c r="E17" s="431"/>
      <c r="F17" s="438"/>
      <c r="G17" s="431"/>
      <c r="H17" s="431"/>
      <c r="I17" s="138"/>
    </row>
    <row r="18" spans="1:14" ht="15" customHeight="1">
      <c r="A18" s="429" t="s">
        <v>141</v>
      </c>
      <c r="B18" s="431" t="str">
        <f>+'48　新型コロナウイルス情報'!C4</f>
        <v>今週の新型コロナ 新規感染者数　世界で436万人(対前週の増加に対して6万人増加)　</v>
      </c>
      <c r="C18" s="431"/>
      <c r="D18" s="431"/>
      <c r="E18" s="431"/>
      <c r="F18" s="431" t="s">
        <v>22</v>
      </c>
      <c r="G18" s="431"/>
      <c r="H18" s="431"/>
      <c r="I18" s="138"/>
    </row>
    <row r="19" spans="1:14" s="205" customFormat="1" ht="15" customHeight="1">
      <c r="A19" s="429" t="s">
        <v>202</v>
      </c>
      <c r="B19" s="431" t="str">
        <f>+スポンサー広告!T7</f>
        <v>いちどギャップ(目標までの乖離)を診断しませんか</v>
      </c>
      <c r="C19" s="431"/>
      <c r="D19" s="431"/>
      <c r="E19" s="431"/>
      <c r="F19" s="431"/>
      <c r="G19" s="431"/>
      <c r="H19" s="431"/>
      <c r="I19" s="138"/>
    </row>
    <row r="20" spans="1:14">
      <c r="A20" s="283" t="s">
        <v>127</v>
      </c>
      <c r="B20" s="284"/>
      <c r="C20" s="284"/>
      <c r="D20" s="284"/>
      <c r="E20" s="284"/>
      <c r="F20" s="284"/>
      <c r="G20" s="284"/>
      <c r="H20" s="284"/>
      <c r="I20" s="138"/>
    </row>
    <row r="21" spans="1:14">
      <c r="A21" s="281" t="s">
        <v>22</v>
      </c>
      <c r="B21" s="282"/>
      <c r="C21" s="282"/>
      <c r="D21" s="282"/>
      <c r="E21" s="282"/>
      <c r="F21" s="282"/>
      <c r="G21" s="282"/>
      <c r="H21" s="282"/>
      <c r="I21" s="138"/>
    </row>
    <row r="22" spans="1:14">
      <c r="A22" s="139" t="s">
        <v>137</v>
      </c>
      <c r="I22" s="138"/>
    </row>
    <row r="23" spans="1:14">
      <c r="A23" s="138"/>
      <c r="I23" s="138"/>
    </row>
    <row r="24" spans="1:14">
      <c r="A24" s="138"/>
      <c r="I24" s="138"/>
    </row>
    <row r="25" spans="1:14">
      <c r="A25" s="138"/>
      <c r="I25" s="138"/>
      <c r="N25" t="s">
        <v>178</v>
      </c>
    </row>
    <row r="26" spans="1:14">
      <c r="A26" s="138"/>
      <c r="I26" s="138"/>
    </row>
    <row r="27" spans="1:14">
      <c r="A27" s="138"/>
      <c r="I27" s="138"/>
    </row>
    <row r="28" spans="1:14">
      <c r="A28" s="138"/>
      <c r="I28" s="138"/>
    </row>
    <row r="29" spans="1:14">
      <c r="A29" s="138"/>
      <c r="I29" s="138"/>
    </row>
    <row r="30" spans="1:14">
      <c r="A30" s="138"/>
      <c r="I30" s="138"/>
    </row>
    <row r="31" spans="1:14">
      <c r="A31" s="138"/>
      <c r="I31" s="138"/>
    </row>
    <row r="32" spans="1:14">
      <c r="A32" s="138"/>
      <c r="I32" s="138"/>
    </row>
    <row r="33" spans="1:9" ht="13.8" thickBot="1">
      <c r="A33" s="140"/>
      <c r="B33" s="141"/>
      <c r="C33" s="141"/>
      <c r="D33" s="141"/>
      <c r="E33" s="141"/>
      <c r="F33" s="141"/>
      <c r="G33" s="141"/>
      <c r="H33" s="141"/>
      <c r="I33" s="138"/>
    </row>
    <row r="34" spans="1:9" ht="13.8" thickTop="1"/>
    <row r="37" spans="1:9" ht="24.6">
      <c r="A37" s="179" t="s">
        <v>162</v>
      </c>
    </row>
    <row r="38" spans="1:9" ht="40.5" customHeight="1">
      <c r="A38" s="611" t="s">
        <v>163</v>
      </c>
      <c r="B38" s="611"/>
      <c r="C38" s="611"/>
      <c r="D38" s="611"/>
      <c r="E38" s="611"/>
      <c r="F38" s="611"/>
      <c r="G38" s="611"/>
    </row>
    <row r="39" spans="1:9" ht="30.75" customHeight="1">
      <c r="A39" s="603" t="s">
        <v>164</v>
      </c>
      <c r="B39" s="603"/>
      <c r="C39" s="603"/>
      <c r="D39" s="603"/>
      <c r="E39" s="603"/>
      <c r="F39" s="603"/>
      <c r="G39" s="603"/>
    </row>
    <row r="40" spans="1:9" ht="15">
      <c r="A40" s="180"/>
    </row>
    <row r="41" spans="1:9" ht="69.75" customHeight="1">
      <c r="A41" s="598" t="s">
        <v>172</v>
      </c>
      <c r="B41" s="598"/>
      <c r="C41" s="598"/>
      <c r="D41" s="598"/>
      <c r="E41" s="598"/>
      <c r="F41" s="598"/>
      <c r="G41" s="598"/>
    </row>
    <row r="42" spans="1:9" ht="35.25" customHeight="1">
      <c r="A42" s="603" t="s">
        <v>165</v>
      </c>
      <c r="B42" s="603"/>
      <c r="C42" s="603"/>
      <c r="D42" s="603"/>
      <c r="E42" s="603"/>
      <c r="F42" s="603"/>
      <c r="G42" s="603"/>
    </row>
    <row r="43" spans="1:9" ht="59.25" customHeight="1">
      <c r="A43" s="598" t="s">
        <v>166</v>
      </c>
      <c r="B43" s="598"/>
      <c r="C43" s="598"/>
      <c r="D43" s="598"/>
      <c r="E43" s="598"/>
      <c r="F43" s="598"/>
      <c r="G43" s="598"/>
    </row>
    <row r="44" spans="1:9" ht="15">
      <c r="A44" s="181"/>
    </row>
    <row r="45" spans="1:9" ht="27.75" customHeight="1">
      <c r="A45" s="600" t="s">
        <v>167</v>
      </c>
      <c r="B45" s="600"/>
      <c r="C45" s="600"/>
      <c r="D45" s="600"/>
      <c r="E45" s="600"/>
      <c r="F45" s="600"/>
      <c r="G45" s="600"/>
    </row>
    <row r="46" spans="1:9" ht="53.25" customHeight="1">
      <c r="A46" s="599" t="s">
        <v>173</v>
      </c>
      <c r="B46" s="598"/>
      <c r="C46" s="598"/>
      <c r="D46" s="598"/>
      <c r="E46" s="598"/>
      <c r="F46" s="598"/>
      <c r="G46" s="598"/>
    </row>
    <row r="47" spans="1:9" ht="15">
      <c r="A47" s="181"/>
    </row>
    <row r="48" spans="1:9" ht="32.25" customHeight="1">
      <c r="A48" s="600" t="s">
        <v>168</v>
      </c>
      <c r="B48" s="600"/>
      <c r="C48" s="600"/>
      <c r="D48" s="600"/>
      <c r="E48" s="600"/>
      <c r="F48" s="600"/>
      <c r="G48" s="600"/>
    </row>
    <row r="49" spans="1:7" ht="15">
      <c r="A49" s="180"/>
    </row>
    <row r="50" spans="1:7" ht="87" customHeight="1">
      <c r="A50" s="599" t="s">
        <v>174</v>
      </c>
      <c r="B50" s="598"/>
      <c r="C50" s="598"/>
      <c r="D50" s="598"/>
      <c r="E50" s="598"/>
      <c r="F50" s="598"/>
      <c r="G50" s="598"/>
    </row>
    <row r="51" spans="1:7" ht="15">
      <c r="A51" s="181"/>
    </row>
    <row r="52" spans="1:7" ht="32.25" customHeight="1">
      <c r="A52" s="600" t="s">
        <v>169</v>
      </c>
      <c r="B52" s="600"/>
      <c r="C52" s="600"/>
      <c r="D52" s="600"/>
      <c r="E52" s="600"/>
      <c r="F52" s="600"/>
      <c r="G52" s="600"/>
    </row>
    <row r="53" spans="1:7" ht="29.25" customHeight="1">
      <c r="A53" s="598" t="s">
        <v>170</v>
      </c>
      <c r="B53" s="598"/>
      <c r="C53" s="598"/>
      <c r="D53" s="598"/>
      <c r="E53" s="598"/>
      <c r="F53" s="598"/>
      <c r="G53" s="598"/>
    </row>
    <row r="54" spans="1:7" ht="15">
      <c r="A54" s="181"/>
    </row>
    <row r="55" spans="1:7" s="165" customFormat="1" ht="110.25" customHeight="1">
      <c r="A55" s="601" t="s">
        <v>175</v>
      </c>
      <c r="B55" s="602"/>
      <c r="C55" s="602"/>
      <c r="D55" s="602"/>
      <c r="E55" s="602"/>
      <c r="F55" s="602"/>
      <c r="G55" s="602"/>
    </row>
    <row r="56" spans="1:7" ht="34.5" customHeight="1">
      <c r="A56" s="603" t="s">
        <v>171</v>
      </c>
      <c r="B56" s="603"/>
      <c r="C56" s="603"/>
      <c r="D56" s="603"/>
      <c r="E56" s="603"/>
      <c r="F56" s="603"/>
      <c r="G56" s="603"/>
    </row>
    <row r="57" spans="1:7" ht="114" customHeight="1">
      <c r="A57" s="599" t="s">
        <v>176</v>
      </c>
      <c r="B57" s="598"/>
      <c r="C57" s="598"/>
      <c r="D57" s="598"/>
      <c r="E57" s="598"/>
      <c r="F57" s="598"/>
      <c r="G57" s="598"/>
    </row>
    <row r="58" spans="1:7" ht="109.5" customHeight="1">
      <c r="A58" s="598"/>
      <c r="B58" s="598"/>
      <c r="C58" s="598"/>
      <c r="D58" s="598"/>
      <c r="E58" s="598"/>
      <c r="F58" s="598"/>
      <c r="G58" s="598"/>
    </row>
    <row r="59" spans="1:7" ht="15">
      <c r="A59" s="181"/>
    </row>
    <row r="60" spans="1:7" s="178" customFormat="1" ht="57.75" customHeight="1">
      <c r="A60" s="598"/>
      <c r="B60" s="598"/>
      <c r="C60" s="598"/>
      <c r="D60" s="598"/>
      <c r="E60" s="598"/>
      <c r="F60" s="598"/>
      <c r="G60" s="598"/>
    </row>
  </sheetData>
  <mergeCells count="20">
    <mergeCell ref="A3:H3"/>
    <mergeCell ref="C14:H14"/>
    <mergeCell ref="B16:G16"/>
    <mergeCell ref="B11:G11"/>
    <mergeCell ref="A38:G38"/>
    <mergeCell ref="A46:G46"/>
    <mergeCell ref="A45:G45"/>
    <mergeCell ref="A52:G52"/>
    <mergeCell ref="A39:G39"/>
    <mergeCell ref="A41:G41"/>
    <mergeCell ref="A43:G43"/>
    <mergeCell ref="A42:G42"/>
    <mergeCell ref="A58:G58"/>
    <mergeCell ref="A57:G57"/>
    <mergeCell ref="A60:G60"/>
    <mergeCell ref="A50:G50"/>
    <mergeCell ref="A48:G48"/>
    <mergeCell ref="A55:G55"/>
    <mergeCell ref="A53:G53"/>
    <mergeCell ref="A56:G56"/>
  </mergeCells>
  <phoneticPr fontId="34"/>
  <hyperlinks>
    <hyperlink ref="A38" r:id="rId1" display="https://pharma-sc.com/" xr:uid="{00000000-0004-0000-0000-000000000000}"/>
  </hyperlinks>
  <pageMargins left="0.75" right="0.75" top="1" bottom="1" header="0.51200000000000001" footer="0.51200000000000001"/>
  <pageSetup paperSize="9" orientation="portrait" r:id="rId2"/>
  <headerFooter alignWithMargins="0"/>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dimension ref="A1:K65"/>
  <sheetViews>
    <sheetView view="pageBreakPreview" zoomScale="102" zoomScaleNormal="100" zoomScaleSheetLayoutView="102" workbookViewId="0">
      <selection activeCell="F23" sqref="F23"/>
    </sheetView>
  </sheetViews>
  <sheetFormatPr defaultColWidth="9" defaultRowHeight="13.2"/>
  <cols>
    <col min="1" max="1" width="21.33203125" style="53" customWidth="1"/>
    <col min="2" max="2" width="19.6640625" style="53" customWidth="1"/>
    <col min="3" max="3" width="80.21875" style="251" customWidth="1"/>
    <col min="4" max="4" width="14.44140625" style="54" customWidth="1"/>
    <col min="5" max="5" width="13.6640625" style="54" customWidth="1"/>
    <col min="6" max="6" width="13.88671875" style="48" customWidth="1"/>
    <col min="7" max="7" width="58.6640625" style="48" customWidth="1"/>
    <col min="8" max="10" width="9" style="48"/>
    <col min="11" max="11" width="14.109375" style="48" customWidth="1"/>
    <col min="12" max="16384" width="9" style="48"/>
  </cols>
  <sheetData>
    <row r="1" spans="1:5" ht="44.25" customHeight="1">
      <c r="A1" s="259" t="s">
        <v>290</v>
      </c>
      <c r="B1" s="405" t="s">
        <v>245</v>
      </c>
      <c r="C1" s="329" t="s">
        <v>246</v>
      </c>
      <c r="D1" s="260" t="s">
        <v>26</v>
      </c>
      <c r="E1" s="261" t="s">
        <v>27</v>
      </c>
    </row>
    <row r="2" spans="1:5" s="201" customFormat="1" ht="22.8" customHeight="1">
      <c r="A2" s="392" t="s">
        <v>333</v>
      </c>
      <c r="B2" s="416" t="s">
        <v>334</v>
      </c>
      <c r="C2" s="582" t="s">
        <v>410</v>
      </c>
      <c r="D2" s="390">
        <v>44540</v>
      </c>
      <c r="E2" s="391">
        <v>44540</v>
      </c>
    </row>
    <row r="3" spans="1:5" s="201" customFormat="1" ht="22.8" customHeight="1">
      <c r="A3" s="392" t="s">
        <v>335</v>
      </c>
      <c r="B3" s="567" t="s">
        <v>336</v>
      </c>
      <c r="C3" s="582" t="s">
        <v>411</v>
      </c>
      <c r="D3" s="390">
        <v>44539</v>
      </c>
      <c r="E3" s="391">
        <v>44540</v>
      </c>
    </row>
    <row r="4" spans="1:5" s="201" customFormat="1" ht="22.8" customHeight="1">
      <c r="A4" s="392" t="s">
        <v>335</v>
      </c>
      <c r="B4" s="389" t="s">
        <v>337</v>
      </c>
      <c r="C4" s="580" t="s">
        <v>412</v>
      </c>
      <c r="D4" s="390">
        <v>44539</v>
      </c>
      <c r="E4" s="391">
        <v>44540</v>
      </c>
    </row>
    <row r="5" spans="1:5" s="201" customFormat="1" ht="22.8" customHeight="1">
      <c r="A5" s="392" t="s">
        <v>335</v>
      </c>
      <c r="B5" s="389" t="s">
        <v>338</v>
      </c>
      <c r="C5" s="583" t="s">
        <v>413</v>
      </c>
      <c r="D5" s="390">
        <v>44539</v>
      </c>
      <c r="E5" s="391">
        <v>44540</v>
      </c>
    </row>
    <row r="6" spans="1:5" s="201" customFormat="1" ht="22.8" customHeight="1">
      <c r="A6" s="392" t="s">
        <v>335</v>
      </c>
      <c r="B6" s="389" t="s">
        <v>339</v>
      </c>
      <c r="C6" s="393" t="s">
        <v>414</v>
      </c>
      <c r="D6" s="390">
        <v>44539</v>
      </c>
      <c r="E6" s="391">
        <v>44540</v>
      </c>
    </row>
    <row r="7" spans="1:5" s="201" customFormat="1" ht="22.8" customHeight="1">
      <c r="A7" s="392" t="s">
        <v>340</v>
      </c>
      <c r="B7" s="389" t="s">
        <v>341</v>
      </c>
      <c r="C7" s="581" t="s">
        <v>415</v>
      </c>
      <c r="D7" s="390">
        <v>44539</v>
      </c>
      <c r="E7" s="391">
        <v>44539</v>
      </c>
    </row>
    <row r="8" spans="1:5" s="201" customFormat="1" ht="22.8" customHeight="1">
      <c r="A8" s="392" t="s">
        <v>333</v>
      </c>
      <c r="B8" s="389" t="s">
        <v>342</v>
      </c>
      <c r="C8" s="582" t="s">
        <v>416</v>
      </c>
      <c r="D8" s="390">
        <v>44539</v>
      </c>
      <c r="E8" s="391">
        <v>44539</v>
      </c>
    </row>
    <row r="9" spans="1:5" s="201" customFormat="1" ht="22.8" customHeight="1">
      <c r="A9" s="392" t="s">
        <v>335</v>
      </c>
      <c r="B9" s="389" t="s">
        <v>343</v>
      </c>
      <c r="C9" s="582" t="s">
        <v>417</v>
      </c>
      <c r="D9" s="390">
        <v>44539</v>
      </c>
      <c r="E9" s="391">
        <v>44539</v>
      </c>
    </row>
    <row r="10" spans="1:5" s="201" customFormat="1" ht="22.8" customHeight="1">
      <c r="A10" s="392" t="s">
        <v>335</v>
      </c>
      <c r="B10" s="389" t="s">
        <v>344</v>
      </c>
      <c r="C10" s="393" t="s">
        <v>418</v>
      </c>
      <c r="D10" s="390">
        <v>44538</v>
      </c>
      <c r="E10" s="391">
        <v>44539</v>
      </c>
    </row>
    <row r="11" spans="1:5" s="201" customFormat="1" ht="22.8" customHeight="1">
      <c r="A11" s="392" t="s">
        <v>335</v>
      </c>
      <c r="B11" s="389" t="s">
        <v>345</v>
      </c>
      <c r="C11" s="580" t="s">
        <v>419</v>
      </c>
      <c r="D11" s="390">
        <v>44538</v>
      </c>
      <c r="E11" s="391">
        <v>44539</v>
      </c>
    </row>
    <row r="12" spans="1:5" s="201" customFormat="1" ht="22.8" customHeight="1">
      <c r="A12" s="392" t="s">
        <v>335</v>
      </c>
      <c r="B12" s="389" t="s">
        <v>346</v>
      </c>
      <c r="C12" s="581" t="s">
        <v>420</v>
      </c>
      <c r="D12" s="390">
        <v>44538</v>
      </c>
      <c r="E12" s="391">
        <v>44539</v>
      </c>
    </row>
    <row r="13" spans="1:5" s="201" customFormat="1" ht="22.8" customHeight="1">
      <c r="A13" s="392" t="s">
        <v>335</v>
      </c>
      <c r="B13" s="389" t="s">
        <v>347</v>
      </c>
      <c r="C13" s="582" t="s">
        <v>421</v>
      </c>
      <c r="D13" s="390">
        <v>44538</v>
      </c>
      <c r="E13" s="391">
        <v>44539</v>
      </c>
    </row>
    <row r="14" spans="1:5" s="201" customFormat="1" ht="22.8" customHeight="1">
      <c r="A14" s="392" t="s">
        <v>333</v>
      </c>
      <c r="B14" s="389" t="s">
        <v>348</v>
      </c>
      <c r="C14" s="583" t="s">
        <v>422</v>
      </c>
      <c r="D14" s="390">
        <v>44538</v>
      </c>
      <c r="E14" s="391">
        <v>44539</v>
      </c>
    </row>
    <row r="15" spans="1:5" s="201" customFormat="1" ht="22.8" customHeight="1">
      <c r="A15" s="392" t="s">
        <v>335</v>
      </c>
      <c r="B15" s="389" t="s">
        <v>347</v>
      </c>
      <c r="C15" s="581" t="s">
        <v>423</v>
      </c>
      <c r="D15" s="390">
        <v>44538</v>
      </c>
      <c r="E15" s="391">
        <v>44539</v>
      </c>
    </row>
    <row r="16" spans="1:5" s="201" customFormat="1" ht="22.8" customHeight="1">
      <c r="A16" s="392" t="s">
        <v>335</v>
      </c>
      <c r="B16" s="389" t="s">
        <v>349</v>
      </c>
      <c r="C16" s="581" t="s">
        <v>424</v>
      </c>
      <c r="D16" s="390">
        <v>44538</v>
      </c>
      <c r="E16" s="391">
        <v>44539</v>
      </c>
    </row>
    <row r="17" spans="1:5" s="201" customFormat="1" ht="22.8" customHeight="1">
      <c r="A17" s="392" t="s">
        <v>335</v>
      </c>
      <c r="B17" s="389" t="s">
        <v>350</v>
      </c>
      <c r="C17" s="581" t="s">
        <v>425</v>
      </c>
      <c r="D17" s="390">
        <v>44538</v>
      </c>
      <c r="E17" s="391">
        <v>44539</v>
      </c>
    </row>
    <row r="18" spans="1:5" s="201" customFormat="1" ht="22.8" customHeight="1">
      <c r="A18" s="392" t="s">
        <v>335</v>
      </c>
      <c r="B18" s="389" t="s">
        <v>351</v>
      </c>
      <c r="C18" s="393" t="s">
        <v>426</v>
      </c>
      <c r="D18" s="390">
        <v>44538</v>
      </c>
      <c r="E18" s="391">
        <v>44539</v>
      </c>
    </row>
    <row r="19" spans="1:5" s="201" customFormat="1" ht="22.8" customHeight="1">
      <c r="A19" s="392" t="s">
        <v>335</v>
      </c>
      <c r="B19" s="389" t="s">
        <v>352</v>
      </c>
      <c r="C19" s="581" t="s">
        <v>353</v>
      </c>
      <c r="D19" s="390">
        <v>44538</v>
      </c>
      <c r="E19" s="391">
        <v>44538</v>
      </c>
    </row>
    <row r="20" spans="1:5" s="201" customFormat="1" ht="22.8" customHeight="1">
      <c r="A20" s="392" t="s">
        <v>340</v>
      </c>
      <c r="B20" s="389" t="s">
        <v>354</v>
      </c>
      <c r="C20" s="583" t="s">
        <v>355</v>
      </c>
      <c r="D20" s="390">
        <v>44538</v>
      </c>
      <c r="E20" s="391">
        <v>44538</v>
      </c>
    </row>
    <row r="21" spans="1:5" s="201" customFormat="1" ht="22.8" customHeight="1">
      <c r="A21" s="392" t="s">
        <v>340</v>
      </c>
      <c r="B21" s="389" t="s">
        <v>356</v>
      </c>
      <c r="C21" s="393" t="s">
        <v>357</v>
      </c>
      <c r="D21" s="390">
        <v>44538</v>
      </c>
      <c r="E21" s="391">
        <v>44538</v>
      </c>
    </row>
    <row r="22" spans="1:5" s="201" customFormat="1" ht="22.8" customHeight="1">
      <c r="A22" s="392" t="s">
        <v>333</v>
      </c>
      <c r="B22" s="389" t="s">
        <v>358</v>
      </c>
      <c r="C22" s="582" t="s">
        <v>359</v>
      </c>
      <c r="D22" s="390">
        <v>44537</v>
      </c>
      <c r="E22" s="391">
        <v>44538</v>
      </c>
    </row>
    <row r="23" spans="1:5" s="201" customFormat="1" ht="22.8" customHeight="1">
      <c r="A23" s="392" t="s">
        <v>333</v>
      </c>
      <c r="B23" s="389" t="s">
        <v>360</v>
      </c>
      <c r="C23" s="580" t="s">
        <v>361</v>
      </c>
      <c r="D23" s="390">
        <v>44537</v>
      </c>
      <c r="E23" s="391">
        <v>44538</v>
      </c>
    </row>
    <row r="24" spans="1:5" s="201" customFormat="1" ht="22.8" customHeight="1">
      <c r="A24" s="392" t="s">
        <v>340</v>
      </c>
      <c r="B24" s="389" t="s">
        <v>362</v>
      </c>
      <c r="C24" s="584" t="s">
        <v>363</v>
      </c>
      <c r="D24" s="390">
        <v>44537</v>
      </c>
      <c r="E24" s="391">
        <v>44538</v>
      </c>
    </row>
    <row r="25" spans="1:5" s="201" customFormat="1" ht="22.8" customHeight="1">
      <c r="A25" s="392" t="s">
        <v>333</v>
      </c>
      <c r="B25" s="389" t="s">
        <v>364</v>
      </c>
      <c r="C25" s="580" t="s">
        <v>365</v>
      </c>
      <c r="D25" s="390">
        <v>44537</v>
      </c>
      <c r="E25" s="391">
        <v>44538</v>
      </c>
    </row>
    <row r="26" spans="1:5" s="201" customFormat="1" ht="22.8" customHeight="1">
      <c r="A26" s="392" t="s">
        <v>335</v>
      </c>
      <c r="B26" s="389" t="s">
        <v>366</v>
      </c>
      <c r="C26" s="581" t="s">
        <v>367</v>
      </c>
      <c r="D26" s="390">
        <v>44537</v>
      </c>
      <c r="E26" s="391">
        <v>44537</v>
      </c>
    </row>
    <row r="27" spans="1:5" s="201" customFormat="1" ht="22.8" customHeight="1">
      <c r="A27" s="392" t="s">
        <v>333</v>
      </c>
      <c r="B27" s="389" t="s">
        <v>368</v>
      </c>
      <c r="C27" s="393" t="s">
        <v>369</v>
      </c>
      <c r="D27" s="390">
        <v>44537</v>
      </c>
      <c r="E27" s="391">
        <v>44537</v>
      </c>
    </row>
    <row r="28" spans="1:5" s="201" customFormat="1" ht="22.8" customHeight="1">
      <c r="A28" s="392" t="s">
        <v>335</v>
      </c>
      <c r="B28" s="389" t="s">
        <v>346</v>
      </c>
      <c r="C28" s="581" t="s">
        <v>370</v>
      </c>
      <c r="D28" s="390">
        <v>44536</v>
      </c>
      <c r="E28" s="391">
        <v>44537</v>
      </c>
    </row>
    <row r="29" spans="1:5" s="201" customFormat="1" ht="22.8" customHeight="1">
      <c r="A29" s="392" t="s">
        <v>340</v>
      </c>
      <c r="B29" s="389" t="s">
        <v>371</v>
      </c>
      <c r="C29" s="581" t="s">
        <v>372</v>
      </c>
      <c r="D29" s="390">
        <v>44536</v>
      </c>
      <c r="E29" s="391">
        <v>44537</v>
      </c>
    </row>
    <row r="30" spans="1:5" s="201" customFormat="1" ht="22.8" customHeight="1">
      <c r="A30" s="392" t="s">
        <v>333</v>
      </c>
      <c r="B30" s="389" t="s">
        <v>373</v>
      </c>
      <c r="C30" s="581" t="s">
        <v>374</v>
      </c>
      <c r="D30" s="390">
        <v>44536</v>
      </c>
      <c r="E30" s="391">
        <v>44537</v>
      </c>
    </row>
    <row r="31" spans="1:5" s="201" customFormat="1" ht="22.8" customHeight="1">
      <c r="A31" s="392" t="s">
        <v>340</v>
      </c>
      <c r="B31" s="389" t="s">
        <v>375</v>
      </c>
      <c r="C31" s="581" t="s">
        <v>376</v>
      </c>
      <c r="D31" s="390">
        <v>44536</v>
      </c>
      <c r="E31" s="391">
        <v>44537</v>
      </c>
    </row>
    <row r="32" spans="1:5" s="201" customFormat="1" ht="22.8" customHeight="1">
      <c r="A32" s="392" t="s">
        <v>335</v>
      </c>
      <c r="B32" s="389" t="s">
        <v>377</v>
      </c>
      <c r="C32" s="581" t="s">
        <v>378</v>
      </c>
      <c r="D32" s="390">
        <v>44536</v>
      </c>
      <c r="E32" s="391">
        <v>44537</v>
      </c>
    </row>
    <row r="33" spans="1:5" s="201" customFormat="1" ht="22.8" customHeight="1">
      <c r="A33" s="392" t="s">
        <v>340</v>
      </c>
      <c r="B33" s="389" t="s">
        <v>346</v>
      </c>
      <c r="C33" s="582" t="s">
        <v>379</v>
      </c>
      <c r="D33" s="390">
        <v>44536</v>
      </c>
      <c r="E33" s="391">
        <v>44537</v>
      </c>
    </row>
    <row r="34" spans="1:5" s="201" customFormat="1" ht="22.8" customHeight="1">
      <c r="A34" s="392" t="s">
        <v>335</v>
      </c>
      <c r="B34" s="389" t="s">
        <v>349</v>
      </c>
      <c r="C34" s="393" t="s">
        <v>380</v>
      </c>
      <c r="D34" s="390">
        <v>44536</v>
      </c>
      <c r="E34" s="391">
        <v>44537</v>
      </c>
    </row>
    <row r="35" spans="1:5" s="201" customFormat="1" ht="22.8" customHeight="1">
      <c r="A35" s="392" t="s">
        <v>333</v>
      </c>
      <c r="B35" s="389" t="s">
        <v>381</v>
      </c>
      <c r="C35" s="393" t="s">
        <v>382</v>
      </c>
      <c r="D35" s="390">
        <v>44536</v>
      </c>
      <c r="E35" s="391">
        <v>44537</v>
      </c>
    </row>
    <row r="36" spans="1:5" s="201" customFormat="1" ht="22.8" customHeight="1">
      <c r="A36" s="392" t="s">
        <v>335</v>
      </c>
      <c r="B36" s="389" t="s">
        <v>383</v>
      </c>
      <c r="C36" s="582" t="s">
        <v>384</v>
      </c>
      <c r="D36" s="390">
        <v>44536</v>
      </c>
      <c r="E36" s="391">
        <v>44537</v>
      </c>
    </row>
    <row r="37" spans="1:5" s="201" customFormat="1" ht="22.8" customHeight="1">
      <c r="A37" s="392" t="s">
        <v>335</v>
      </c>
      <c r="B37" s="389" t="s">
        <v>385</v>
      </c>
      <c r="C37" s="580" t="s">
        <v>386</v>
      </c>
      <c r="D37" s="390">
        <v>44536</v>
      </c>
      <c r="E37" s="391">
        <v>44537</v>
      </c>
    </row>
    <row r="38" spans="1:5" s="201" customFormat="1" ht="22.8" customHeight="1">
      <c r="A38" s="392" t="s">
        <v>335</v>
      </c>
      <c r="B38" s="389" t="s">
        <v>387</v>
      </c>
      <c r="C38" s="580" t="s">
        <v>388</v>
      </c>
      <c r="D38" s="390">
        <v>44534</v>
      </c>
      <c r="E38" s="391">
        <v>44536</v>
      </c>
    </row>
    <row r="39" spans="1:5" s="201" customFormat="1" ht="22.8" customHeight="1">
      <c r="A39" s="392" t="s">
        <v>335</v>
      </c>
      <c r="B39" s="389" t="s">
        <v>389</v>
      </c>
      <c r="C39" s="580" t="s">
        <v>390</v>
      </c>
      <c r="D39" s="390">
        <v>44533</v>
      </c>
      <c r="E39" s="391">
        <v>44536</v>
      </c>
    </row>
    <row r="40" spans="1:5" s="201" customFormat="1" ht="22.8" customHeight="1">
      <c r="A40" s="392" t="s">
        <v>333</v>
      </c>
      <c r="B40" s="389" t="s">
        <v>391</v>
      </c>
      <c r="C40" s="580" t="s">
        <v>392</v>
      </c>
      <c r="D40" s="390">
        <v>44533</v>
      </c>
      <c r="E40" s="391">
        <v>44536</v>
      </c>
    </row>
    <row r="41" spans="1:5" s="201" customFormat="1" ht="22.8" customHeight="1">
      <c r="A41" s="392" t="s">
        <v>335</v>
      </c>
      <c r="B41" s="389" t="s">
        <v>352</v>
      </c>
      <c r="C41" s="581" t="s">
        <v>393</v>
      </c>
      <c r="D41" s="390">
        <v>44533</v>
      </c>
      <c r="E41" s="391">
        <v>44536</v>
      </c>
    </row>
    <row r="42" spans="1:5" s="201" customFormat="1" ht="22.8" customHeight="1">
      <c r="A42" s="392" t="s">
        <v>335</v>
      </c>
      <c r="B42" s="389" t="s">
        <v>352</v>
      </c>
      <c r="C42" s="581" t="s">
        <v>394</v>
      </c>
      <c r="D42" s="390">
        <v>44533</v>
      </c>
      <c r="E42" s="391">
        <v>44536</v>
      </c>
    </row>
    <row r="43" spans="1:5" s="201" customFormat="1" ht="22.8" customHeight="1">
      <c r="A43" s="392" t="s">
        <v>333</v>
      </c>
      <c r="B43" s="389" t="s">
        <v>395</v>
      </c>
      <c r="C43" s="580" t="s">
        <v>396</v>
      </c>
      <c r="D43" s="390">
        <v>44533</v>
      </c>
      <c r="E43" s="391">
        <v>44536</v>
      </c>
    </row>
    <row r="44" spans="1:5" s="201" customFormat="1" ht="22.8" customHeight="1">
      <c r="A44" s="392" t="s">
        <v>335</v>
      </c>
      <c r="B44" s="389" t="s">
        <v>397</v>
      </c>
      <c r="C44" s="581" t="s">
        <v>398</v>
      </c>
      <c r="D44" s="390">
        <v>44533</v>
      </c>
      <c r="E44" s="391">
        <v>44536</v>
      </c>
    </row>
    <row r="45" spans="1:5" s="201" customFormat="1" ht="22.8" customHeight="1">
      <c r="A45" s="392" t="s">
        <v>335</v>
      </c>
      <c r="B45" s="389" t="s">
        <v>399</v>
      </c>
      <c r="C45" s="580" t="s">
        <v>400</v>
      </c>
      <c r="D45" s="390">
        <v>44533</v>
      </c>
      <c r="E45" s="391">
        <v>44536</v>
      </c>
    </row>
    <row r="46" spans="1:5" s="201" customFormat="1" ht="22.8" customHeight="1">
      <c r="A46" s="392" t="s">
        <v>335</v>
      </c>
      <c r="B46" s="389" t="s">
        <v>401</v>
      </c>
      <c r="C46" s="581" t="s">
        <v>402</v>
      </c>
      <c r="D46" s="390">
        <v>44533</v>
      </c>
      <c r="E46" s="391">
        <v>44536</v>
      </c>
    </row>
    <row r="47" spans="1:5" s="201" customFormat="1" ht="22.8" customHeight="1">
      <c r="A47" s="392" t="s">
        <v>403</v>
      </c>
      <c r="B47" s="389" t="s">
        <v>404</v>
      </c>
      <c r="C47" s="582" t="s">
        <v>405</v>
      </c>
      <c r="D47" s="390">
        <v>44533</v>
      </c>
      <c r="E47" s="391">
        <v>44536</v>
      </c>
    </row>
    <row r="48" spans="1:5" s="201" customFormat="1" ht="22.8" customHeight="1">
      <c r="A48" s="392" t="s">
        <v>333</v>
      </c>
      <c r="B48" s="389" t="s">
        <v>406</v>
      </c>
      <c r="C48" s="580" t="s">
        <v>407</v>
      </c>
      <c r="D48" s="390">
        <v>44533</v>
      </c>
      <c r="E48" s="391">
        <v>44536</v>
      </c>
    </row>
    <row r="49" spans="1:5" s="201" customFormat="1" ht="22.8" customHeight="1">
      <c r="A49" s="392" t="s">
        <v>335</v>
      </c>
      <c r="B49" s="389" t="s">
        <v>408</v>
      </c>
      <c r="C49" s="580" t="s">
        <v>409</v>
      </c>
      <c r="D49" s="390">
        <v>44533</v>
      </c>
      <c r="E49" s="391">
        <v>44536</v>
      </c>
    </row>
    <row r="50" spans="1:5" s="201" customFormat="1" ht="22.8" customHeight="1">
      <c r="A50" s="392"/>
      <c r="B50" s="389"/>
      <c r="C50" s="393"/>
      <c r="D50" s="390"/>
      <c r="E50" s="391"/>
    </row>
    <row r="51" spans="1:5" s="201" customFormat="1" ht="22.8" hidden="1" customHeight="1">
      <c r="A51" s="392"/>
      <c r="B51" s="389"/>
      <c r="C51" s="393"/>
      <c r="D51" s="390"/>
      <c r="E51" s="391"/>
    </row>
    <row r="52" spans="1:5" s="201" customFormat="1" ht="22.8" hidden="1" customHeight="1">
      <c r="A52" s="392"/>
      <c r="B52" s="389"/>
      <c r="C52" s="393"/>
      <c r="D52" s="390"/>
      <c r="E52" s="391"/>
    </row>
    <row r="53" spans="1:5" s="201" customFormat="1" ht="22.8" hidden="1" customHeight="1">
      <c r="A53" s="392"/>
      <c r="B53" s="389"/>
      <c r="C53" s="393"/>
      <c r="D53" s="390"/>
      <c r="E53" s="391"/>
    </row>
    <row r="54" spans="1:5" s="201" customFormat="1" ht="22.8" hidden="1" customHeight="1">
      <c r="A54" s="392"/>
      <c r="B54" s="389"/>
      <c r="C54" s="393"/>
      <c r="D54" s="390"/>
      <c r="E54" s="391"/>
    </row>
    <row r="55" spans="1:5" s="201" customFormat="1" ht="22.8" hidden="1" customHeight="1">
      <c r="A55" s="392"/>
      <c r="B55" s="389"/>
      <c r="C55" s="393"/>
      <c r="D55" s="390"/>
      <c r="E55" s="391"/>
    </row>
    <row r="56" spans="1:5" s="201" customFormat="1" ht="22.8" hidden="1" customHeight="1">
      <c r="A56" s="392"/>
      <c r="B56" s="389"/>
      <c r="C56" s="393"/>
      <c r="D56" s="390"/>
      <c r="E56" s="391"/>
    </row>
    <row r="57" spans="1:5" s="201" customFormat="1" ht="22.8" hidden="1" customHeight="1">
      <c r="A57" s="392"/>
      <c r="B57" s="389"/>
      <c r="C57" s="393"/>
      <c r="D57" s="390"/>
      <c r="E57" s="391"/>
    </row>
    <row r="58" spans="1:5" s="201" customFormat="1" ht="22.8" hidden="1" customHeight="1">
      <c r="A58" s="392"/>
      <c r="B58" s="389"/>
      <c r="C58" s="393"/>
      <c r="D58" s="390"/>
      <c r="E58" s="391"/>
    </row>
    <row r="59" spans="1:5" s="201" customFormat="1" ht="22.2" customHeight="1" thickBot="1">
      <c r="A59" s="344"/>
      <c r="B59" s="345"/>
      <c r="C59" s="345"/>
      <c r="D59" s="339"/>
      <c r="E59" s="340"/>
    </row>
    <row r="60" spans="1:5" s="201" customFormat="1" ht="22.2" customHeight="1">
      <c r="A60" s="341"/>
      <c r="B60" s="342"/>
      <c r="C60" s="343"/>
      <c r="D60" s="342"/>
      <c r="E60" s="342"/>
    </row>
    <row r="61" spans="1:5" s="201" customFormat="1" ht="18" customHeight="1">
      <c r="A61" s="333"/>
      <c r="B61" s="334"/>
      <c r="C61" s="249" t="s">
        <v>240</v>
      </c>
      <c r="D61" s="335"/>
      <c r="E61" s="335"/>
    </row>
    <row r="62" spans="1:5" ht="18.75" customHeight="1">
      <c r="A62" s="48"/>
      <c r="B62" s="48"/>
      <c r="C62" s="48"/>
      <c r="D62" s="48"/>
      <c r="E62" s="48"/>
    </row>
    <row r="63" spans="1:5" ht="9" customHeight="1">
      <c r="A63" s="49"/>
      <c r="B63" s="50"/>
      <c r="C63" s="250"/>
      <c r="D63" s="51"/>
      <c r="E63" s="51"/>
    </row>
    <row r="64" spans="1:5" s="52" customFormat="1" ht="20.25" customHeight="1">
      <c r="A64" s="203" t="s">
        <v>179</v>
      </c>
      <c r="B64" s="203"/>
      <c r="C64" s="203"/>
      <c r="D64" s="65"/>
      <c r="E64" s="65"/>
    </row>
    <row r="65" spans="1:11" s="52" customFormat="1" ht="20.25" customHeight="1">
      <c r="A65" s="818" t="s">
        <v>28</v>
      </c>
      <c r="B65" s="818"/>
      <c r="C65" s="818"/>
      <c r="D65" s="66"/>
      <c r="E65" s="66"/>
      <c r="J65" s="202"/>
      <c r="K65" s="202"/>
    </row>
  </sheetData>
  <mergeCells count="1">
    <mergeCell ref="A65:C65"/>
  </mergeCells>
  <phoneticPr fontId="31"/>
  <printOptions horizontalCentered="1" verticalCentered="1"/>
  <pageMargins left="0.64" right="0.39" top="0.98425196850393704" bottom="0.7" header="0.51181102362204722" footer="0.51181102362204722"/>
  <pageSetup paperSize="9" scale="34" orientation="landscape" horizontalDpi="300" verticalDpi="300" r:id="rId1"/>
  <headerFooter alignWithMargins="0"/>
  <colBreaks count="1" manualBreakCount="1">
    <brk id="5" max="29"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P19"/>
  <sheetViews>
    <sheetView zoomScale="91" zoomScaleNormal="91" zoomScaleSheetLayoutView="100" workbookViewId="0">
      <selection activeCell="G13" sqref="G13"/>
    </sheetView>
  </sheetViews>
  <sheetFormatPr defaultColWidth="9" defaultRowHeight="14.4" customHeight="1"/>
  <cols>
    <col min="1" max="13" width="9" style="1"/>
    <col min="14" max="14" width="108.6640625" style="1" customWidth="1"/>
    <col min="15" max="15" width="26.88671875" style="14" customWidth="1"/>
    <col min="16" max="16384" width="9" style="1"/>
  </cols>
  <sheetData>
    <row r="1" spans="1:16" ht="40.799999999999997" customHeight="1" thickBot="1">
      <c r="A1" s="822" t="s">
        <v>291</v>
      </c>
      <c r="B1" s="823"/>
      <c r="C1" s="823"/>
      <c r="D1" s="823"/>
      <c r="E1" s="823"/>
      <c r="F1" s="823"/>
      <c r="G1" s="823"/>
      <c r="H1" s="823"/>
      <c r="I1" s="823"/>
      <c r="J1" s="823"/>
      <c r="K1" s="823"/>
      <c r="L1" s="823"/>
      <c r="M1" s="823"/>
      <c r="N1" s="824"/>
    </row>
    <row r="2" spans="1:16" s="410" customFormat="1" ht="40.799999999999997" customHeight="1" thickBot="1">
      <c r="A2" s="837" t="s">
        <v>476</v>
      </c>
      <c r="B2" s="838"/>
      <c r="C2" s="838"/>
      <c r="D2" s="838"/>
      <c r="E2" s="838"/>
      <c r="F2" s="838"/>
      <c r="G2" s="838"/>
      <c r="H2" s="838"/>
      <c r="I2" s="838"/>
      <c r="J2" s="838"/>
      <c r="K2" s="838"/>
      <c r="L2" s="838"/>
      <c r="M2" s="838"/>
      <c r="N2" s="839"/>
      <c r="O2" s="14"/>
    </row>
    <row r="3" spans="1:16" s="410" customFormat="1" ht="186.6" customHeight="1" thickBot="1">
      <c r="A3" s="840" t="s">
        <v>477</v>
      </c>
      <c r="B3" s="841"/>
      <c r="C3" s="841"/>
      <c r="D3" s="841"/>
      <c r="E3" s="841"/>
      <c r="F3" s="841"/>
      <c r="G3" s="841"/>
      <c r="H3" s="841"/>
      <c r="I3" s="841"/>
      <c r="J3" s="841"/>
      <c r="K3" s="841"/>
      <c r="L3" s="841"/>
      <c r="M3" s="841"/>
      <c r="N3" s="842"/>
      <c r="O3" s="14"/>
    </row>
    <row r="4" spans="1:16" ht="48.6" customHeight="1">
      <c r="A4" s="831" t="s">
        <v>478</v>
      </c>
      <c r="B4" s="832"/>
      <c r="C4" s="832"/>
      <c r="D4" s="832"/>
      <c r="E4" s="832"/>
      <c r="F4" s="832"/>
      <c r="G4" s="832"/>
      <c r="H4" s="832"/>
      <c r="I4" s="832"/>
      <c r="J4" s="832"/>
      <c r="K4" s="832"/>
      <c r="L4" s="832"/>
      <c r="M4" s="832"/>
      <c r="N4" s="833"/>
    </row>
    <row r="5" spans="1:16" ht="131.4" customHeight="1" thickBot="1">
      <c r="A5" s="834" t="s">
        <v>479</v>
      </c>
      <c r="B5" s="835"/>
      <c r="C5" s="835"/>
      <c r="D5" s="835"/>
      <c r="E5" s="835"/>
      <c r="F5" s="835"/>
      <c r="G5" s="835"/>
      <c r="H5" s="835"/>
      <c r="I5" s="835"/>
      <c r="J5" s="835"/>
      <c r="K5" s="835"/>
      <c r="L5" s="835"/>
      <c r="M5" s="835"/>
      <c r="N5" s="836"/>
      <c r="O5" s="61"/>
    </row>
    <row r="6" spans="1:16" ht="52.2" customHeight="1">
      <c r="A6" s="825" t="s">
        <v>480</v>
      </c>
      <c r="B6" s="826"/>
      <c r="C6" s="826"/>
      <c r="D6" s="826"/>
      <c r="E6" s="826"/>
      <c r="F6" s="826"/>
      <c r="G6" s="826"/>
      <c r="H6" s="826"/>
      <c r="I6" s="826"/>
      <c r="J6" s="826"/>
      <c r="K6" s="826"/>
      <c r="L6" s="826"/>
      <c r="M6" s="826"/>
      <c r="N6" s="827"/>
    </row>
    <row r="7" spans="1:16" ht="297.60000000000002" customHeight="1" thickBot="1">
      <c r="A7" s="828" t="s">
        <v>485</v>
      </c>
      <c r="B7" s="829"/>
      <c r="C7" s="829"/>
      <c r="D7" s="829"/>
      <c r="E7" s="829"/>
      <c r="F7" s="829"/>
      <c r="G7" s="829"/>
      <c r="H7" s="829"/>
      <c r="I7" s="829"/>
      <c r="J7" s="829"/>
      <c r="K7" s="829"/>
      <c r="L7" s="829"/>
      <c r="M7" s="829"/>
      <c r="N7" s="830"/>
      <c r="O7" s="55"/>
    </row>
    <row r="8" spans="1:16" ht="55.2" customHeight="1">
      <c r="A8" s="819" t="s">
        <v>481</v>
      </c>
      <c r="B8" s="820"/>
      <c r="C8" s="820"/>
      <c r="D8" s="820"/>
      <c r="E8" s="820"/>
      <c r="F8" s="820"/>
      <c r="G8" s="820"/>
      <c r="H8" s="820"/>
      <c r="I8" s="820"/>
      <c r="J8" s="820"/>
      <c r="K8" s="820"/>
      <c r="L8" s="820"/>
      <c r="M8" s="820"/>
      <c r="N8" s="821"/>
    </row>
    <row r="9" spans="1:16" ht="168.6" customHeight="1" thickBot="1">
      <c r="A9" s="843" t="s">
        <v>482</v>
      </c>
      <c r="B9" s="844"/>
      <c r="C9" s="844"/>
      <c r="D9" s="844"/>
      <c r="E9" s="844"/>
      <c r="F9" s="844"/>
      <c r="G9" s="844"/>
      <c r="H9" s="844"/>
      <c r="I9" s="844"/>
      <c r="J9" s="844"/>
      <c r="K9" s="844"/>
      <c r="L9" s="844"/>
      <c r="M9" s="844"/>
      <c r="N9" s="845"/>
      <c r="O9" s="61"/>
    </row>
    <row r="10" spans="1:16" s="204" customFormat="1" ht="59.4" customHeight="1">
      <c r="A10" s="849" t="s">
        <v>483</v>
      </c>
      <c r="B10" s="826"/>
      <c r="C10" s="826"/>
      <c r="D10" s="826"/>
      <c r="E10" s="826"/>
      <c r="F10" s="826"/>
      <c r="G10" s="826"/>
      <c r="H10" s="826"/>
      <c r="I10" s="826"/>
      <c r="J10" s="826"/>
      <c r="K10" s="826"/>
      <c r="L10" s="826"/>
      <c r="M10" s="826"/>
      <c r="N10" s="827"/>
      <c r="O10" s="61"/>
    </row>
    <row r="11" spans="1:16" s="204" customFormat="1" ht="156" customHeight="1" thickBot="1">
      <c r="A11" s="828" t="s">
        <v>484</v>
      </c>
      <c r="B11" s="829"/>
      <c r="C11" s="829"/>
      <c r="D11" s="829"/>
      <c r="E11" s="829"/>
      <c r="F11" s="829"/>
      <c r="G11" s="829"/>
      <c r="H11" s="829"/>
      <c r="I11" s="829"/>
      <c r="J11" s="829"/>
      <c r="K11" s="829"/>
      <c r="L11" s="829"/>
      <c r="M11" s="829"/>
      <c r="N11" s="830"/>
      <c r="O11" s="61"/>
    </row>
    <row r="12" spans="1:16" s="151" customFormat="1" ht="28.2" customHeight="1">
      <c r="A12" s="147"/>
      <c r="B12" s="148"/>
      <c r="C12" s="148"/>
      <c r="D12" s="148"/>
      <c r="E12" s="148"/>
      <c r="F12" s="148"/>
      <c r="G12" s="148"/>
      <c r="H12" s="148"/>
      <c r="I12" s="148"/>
      <c r="J12" s="148"/>
      <c r="K12" s="148"/>
      <c r="L12" s="148"/>
      <c r="M12" s="148"/>
      <c r="N12" s="149"/>
      <c r="O12" s="150"/>
    </row>
    <row r="13" spans="1:16" s="151" customFormat="1" ht="28.2" customHeight="1" thickBot="1">
      <c r="A13" s="147"/>
      <c r="B13" s="148"/>
      <c r="C13" s="148"/>
      <c r="D13" s="148"/>
      <c r="E13" s="148"/>
      <c r="F13" s="148"/>
      <c r="G13" s="148"/>
      <c r="H13" s="148"/>
      <c r="I13" s="148"/>
      <c r="J13" s="148"/>
      <c r="K13" s="148"/>
      <c r="L13" s="148"/>
      <c r="M13" s="148"/>
      <c r="N13" s="149"/>
      <c r="O13" s="150"/>
    </row>
    <row r="14" spans="1:16" ht="77.400000000000006" customHeight="1">
      <c r="A14" s="850" t="s">
        <v>292</v>
      </c>
      <c r="B14" s="850"/>
      <c r="C14" s="850"/>
      <c r="D14" s="850"/>
      <c r="E14" s="850"/>
      <c r="F14" s="850"/>
      <c r="G14" s="850"/>
      <c r="H14" s="850"/>
      <c r="I14" s="850"/>
      <c r="J14" s="850"/>
      <c r="K14" s="850"/>
      <c r="L14" s="850"/>
      <c r="M14" s="850"/>
      <c r="N14" s="851"/>
      <c r="P14" s="56"/>
    </row>
    <row r="15" spans="1:16" ht="249" customHeight="1" thickBot="1">
      <c r="A15" s="846" t="s">
        <v>268</v>
      </c>
      <c r="B15" s="847"/>
      <c r="C15" s="847"/>
      <c r="D15" s="847"/>
      <c r="E15" s="847"/>
      <c r="F15" s="847"/>
      <c r="G15" s="847"/>
      <c r="H15" s="847"/>
      <c r="I15" s="847"/>
      <c r="J15" s="847"/>
      <c r="K15" s="847"/>
      <c r="L15" s="847"/>
      <c r="M15" s="847"/>
      <c r="N15" s="848"/>
      <c r="O15" s="68" t="s">
        <v>221</v>
      </c>
      <c r="P15" s="56"/>
    </row>
    <row r="16" spans="1:16" s="332" customFormat="1" ht="70.2" customHeight="1" thickBot="1">
      <c r="A16" s="852" t="s">
        <v>280</v>
      </c>
      <c r="B16" s="853"/>
      <c r="C16" s="853"/>
      <c r="D16" s="853"/>
      <c r="E16" s="853"/>
      <c r="F16" s="853"/>
      <c r="G16" s="853"/>
      <c r="H16" s="853"/>
      <c r="I16" s="853"/>
      <c r="J16" s="853"/>
      <c r="K16" s="853"/>
      <c r="L16" s="853"/>
      <c r="M16" s="853"/>
      <c r="N16" s="854"/>
      <c r="O16" s="14"/>
      <c r="P16" s="56"/>
    </row>
    <row r="17" spans="1:16" ht="30" customHeight="1" thickBot="1">
      <c r="A17" s="62"/>
      <c r="B17" s="63"/>
      <c r="C17" s="63"/>
      <c r="D17" s="63"/>
      <c r="E17" s="63"/>
      <c r="F17" s="63"/>
      <c r="G17" s="63"/>
      <c r="H17" s="63"/>
      <c r="I17" s="63"/>
      <c r="J17" s="63"/>
      <c r="K17" s="63"/>
      <c r="L17" s="63"/>
      <c r="M17" s="63"/>
      <c r="N17" s="64"/>
      <c r="P17" s="56"/>
    </row>
    <row r="18" spans="1:16" ht="30" customHeight="1">
      <c r="A18" s="783" t="s">
        <v>29</v>
      </c>
      <c r="B18" s="784"/>
      <c r="C18" s="784"/>
      <c r="D18" s="784"/>
      <c r="E18" s="784"/>
      <c r="F18" s="784"/>
      <c r="G18" s="784"/>
      <c r="H18" s="784"/>
      <c r="I18" s="784"/>
      <c r="J18" s="784"/>
      <c r="K18" s="784"/>
      <c r="L18" s="784"/>
      <c r="M18" s="784"/>
      <c r="N18" s="784"/>
      <c r="O18" s="57"/>
      <c r="P18" s="52"/>
    </row>
    <row r="19" spans="1:16" ht="30" customHeight="1">
      <c r="A19" s="785" t="s">
        <v>28</v>
      </c>
      <c r="B19" s="786"/>
      <c r="C19" s="786"/>
      <c r="D19" s="786"/>
      <c r="E19" s="786"/>
      <c r="F19" s="786"/>
      <c r="G19" s="786"/>
      <c r="H19" s="786"/>
      <c r="I19" s="786"/>
      <c r="J19" s="786"/>
      <c r="K19" s="786"/>
      <c r="L19" s="786"/>
      <c r="M19" s="786"/>
      <c r="N19" s="786"/>
      <c r="O19" s="57"/>
      <c r="P19" s="52"/>
    </row>
  </sheetData>
  <mergeCells count="16">
    <mergeCell ref="A9:N9"/>
    <mergeCell ref="A19:N19"/>
    <mergeCell ref="A18:N18"/>
    <mergeCell ref="A15:N15"/>
    <mergeCell ref="A10:N10"/>
    <mergeCell ref="A11:N11"/>
    <mergeCell ref="A14:N14"/>
    <mergeCell ref="A16:N16"/>
    <mergeCell ref="A8:N8"/>
    <mergeCell ref="A1:N1"/>
    <mergeCell ref="A6:N6"/>
    <mergeCell ref="A7:N7"/>
    <mergeCell ref="A4:N4"/>
    <mergeCell ref="A5:N5"/>
    <mergeCell ref="A2:N2"/>
    <mergeCell ref="A3:N3"/>
  </mergeCells>
  <phoneticPr fontId="16"/>
  <pageMargins left="0.7" right="0.7" top="0.75" bottom="0.75" header="0.3" footer="0.3"/>
  <pageSetup paperSize="9" scale="59" orientation="portrait" horizontalDpi="300" verticalDpi="300" r:id="rId1"/>
  <colBreaks count="1" manualBreakCount="1">
    <brk id="14"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N37"/>
  <sheetViews>
    <sheetView view="pageBreakPreview" zoomScale="82" zoomScaleNormal="75" zoomScaleSheetLayoutView="82" workbookViewId="0">
      <selection activeCell="A9" sqref="A9"/>
    </sheetView>
  </sheetViews>
  <sheetFormatPr defaultColWidth="9" defaultRowHeight="14.4"/>
  <cols>
    <col min="1" max="1" width="231.88671875" style="6" customWidth="1"/>
    <col min="2" max="2" width="33.109375" style="4" hidden="1" customWidth="1"/>
    <col min="3" max="3" width="23.109375" style="5" hidden="1" customWidth="1"/>
    <col min="4" max="16384" width="9" style="7"/>
  </cols>
  <sheetData>
    <row r="1" spans="1:14" s="60" customFormat="1" ht="46.2" customHeight="1" thickBot="1">
      <c r="A1" s="226" t="s">
        <v>293</v>
      </c>
      <c r="B1" s="58" t="s">
        <v>0</v>
      </c>
      <c r="C1" s="59" t="s">
        <v>2</v>
      </c>
    </row>
    <row r="2" spans="1:14" s="56" customFormat="1" ht="53.25" customHeight="1">
      <c r="A2" s="336" t="s">
        <v>467</v>
      </c>
      <c r="B2" s="3"/>
      <c r="C2" s="855"/>
    </row>
    <row r="3" spans="1:14" s="56" customFormat="1" ht="402" customHeight="1">
      <c r="A3" s="322" t="s">
        <v>468</v>
      </c>
      <c r="B3" s="69"/>
      <c r="C3" s="856"/>
    </row>
    <row r="4" spans="1:14" s="56" customFormat="1" ht="46.2" customHeight="1" thickBot="1">
      <c r="A4" s="190" t="s">
        <v>469</v>
      </c>
    </row>
    <row r="5" spans="1:14" s="56" customFormat="1" ht="53.25" customHeight="1">
      <c r="A5" s="373" t="s">
        <v>470</v>
      </c>
      <c r="B5" s="3"/>
      <c r="C5" s="855"/>
    </row>
    <row r="6" spans="1:14" s="56" customFormat="1" ht="378" customHeight="1">
      <c r="A6" s="418" t="s">
        <v>471</v>
      </c>
      <c r="B6" s="69"/>
      <c r="C6" s="856"/>
      <c r="D6" t="s">
        <v>221</v>
      </c>
    </row>
    <row r="7" spans="1:14" s="56" customFormat="1" ht="43.2" customHeight="1" thickBot="1">
      <c r="A7" s="190" t="s">
        <v>472</v>
      </c>
    </row>
    <row r="8" spans="1:14" s="56" customFormat="1" ht="53.25" customHeight="1">
      <c r="A8" s="337" t="s">
        <v>473</v>
      </c>
      <c r="B8" s="298"/>
      <c r="C8" s="855"/>
    </row>
    <row r="9" spans="1:14" s="56" customFormat="1" ht="409.2" customHeight="1">
      <c r="A9" s="323" t="s">
        <v>474</v>
      </c>
      <c r="B9" s="299"/>
      <c r="C9" s="856"/>
    </row>
    <row r="10" spans="1:14" s="56" customFormat="1" ht="40.200000000000003" customHeight="1" thickBot="1">
      <c r="A10" s="300" t="s">
        <v>475</v>
      </c>
    </row>
    <row r="11" spans="1:14" s="56" customFormat="1" ht="53.25" hidden="1" customHeight="1">
      <c r="A11" s="376"/>
      <c r="B11" s="374"/>
      <c r="C11" s="374"/>
      <c r="D11" s="374"/>
      <c r="E11" s="374"/>
      <c r="F11" s="374"/>
      <c r="G11" s="374"/>
      <c r="H11" s="374"/>
      <c r="I11" s="374"/>
      <c r="J11" s="374"/>
      <c r="K11" s="374"/>
      <c r="L11" s="374"/>
      <c r="M11" s="374"/>
      <c r="N11" s="375"/>
    </row>
    <row r="12" spans="1:14" s="56" customFormat="1" ht="249.6" hidden="1" customHeight="1" thickBot="1">
      <c r="A12" s="394"/>
      <c r="B12" s="395"/>
      <c r="C12" s="395"/>
      <c r="D12" s="395"/>
      <c r="E12" s="395"/>
      <c r="F12" s="395"/>
      <c r="G12" s="395"/>
      <c r="H12" s="395"/>
      <c r="I12" s="395"/>
      <c r="J12" s="395"/>
      <c r="K12" s="395"/>
      <c r="L12" s="395"/>
      <c r="M12" s="395"/>
      <c r="N12" s="396"/>
    </row>
    <row r="13" spans="1:14" s="56" customFormat="1" ht="42.6" hidden="1" customHeight="1" thickBot="1">
      <c r="A13" s="190"/>
    </row>
    <row r="14" spans="1:14" s="56" customFormat="1" ht="42.6" customHeight="1">
      <c r="A14" s="338"/>
    </row>
    <row r="15" spans="1:14" s="56" customFormat="1" ht="39" customHeight="1">
      <c r="A15" s="56" t="s">
        <v>228</v>
      </c>
    </row>
    <row r="16" spans="1:14" s="56" customFormat="1" ht="32.25" customHeight="1">
      <c r="A16" s="56" t="s">
        <v>229</v>
      </c>
    </row>
    <row r="17" spans="1:3" s="56" customFormat="1" ht="36.75" customHeight="1">
      <c r="A17" s="6"/>
      <c r="B17" s="4"/>
      <c r="C17" s="5"/>
    </row>
    <row r="18" spans="1:3" s="56" customFormat="1" ht="33" customHeight="1">
      <c r="A18" s="6"/>
      <c r="B18" s="4"/>
      <c r="C18" s="5"/>
    </row>
    <row r="19" spans="1:3" s="56" customFormat="1" ht="36.75" customHeight="1">
      <c r="A19" s="6"/>
      <c r="B19" s="4"/>
      <c r="C19" s="5"/>
    </row>
    <row r="20" spans="1:3" s="56" customFormat="1" ht="36.75" customHeight="1">
      <c r="A20" s="6"/>
      <c r="B20" s="4"/>
      <c r="C20" s="5"/>
    </row>
    <row r="21" spans="1:3" s="56" customFormat="1" ht="25.5" customHeight="1">
      <c r="A21" s="6"/>
      <c r="B21" s="4"/>
      <c r="C21" s="5"/>
    </row>
    <row r="22" spans="1:3" s="56" customFormat="1" ht="32.25" customHeight="1">
      <c r="A22" s="6"/>
      <c r="B22" s="4"/>
      <c r="C22" s="5"/>
    </row>
    <row r="23" spans="1:3" s="56" customFormat="1" ht="30.75" customHeight="1">
      <c r="A23" s="6"/>
      <c r="B23" s="4"/>
      <c r="C23" s="5"/>
    </row>
    <row r="24" spans="1:3" s="56" customFormat="1" ht="42.75" customHeight="1">
      <c r="A24" s="6"/>
      <c r="B24" s="4"/>
      <c r="C24" s="5"/>
    </row>
    <row r="25" spans="1:3" s="56" customFormat="1" ht="43.5" customHeight="1">
      <c r="A25" s="6"/>
      <c r="B25" s="4"/>
      <c r="C25" s="5"/>
    </row>
    <row r="26" spans="1:3" s="56" customFormat="1" ht="27.75" customHeight="1">
      <c r="A26" s="6"/>
      <c r="B26" s="4"/>
      <c r="C26" s="5"/>
    </row>
    <row r="27" spans="1:3" s="56" customFormat="1" ht="30.75" customHeight="1">
      <c r="A27" s="6"/>
      <c r="B27" s="4"/>
      <c r="C27" s="5"/>
    </row>
    <row r="28" spans="1:3" s="8" customFormat="1" ht="29.25" customHeight="1">
      <c r="A28" s="6"/>
      <c r="B28" s="4"/>
      <c r="C28" s="5"/>
    </row>
    <row r="29" spans="1:3" ht="27" customHeight="1"/>
    <row r="30" spans="1:3" ht="27" customHeight="1"/>
    <row r="31" spans="1:3" s="56" customFormat="1" ht="27" customHeight="1">
      <c r="A31" s="6"/>
      <c r="B31" s="4"/>
      <c r="C31" s="5"/>
    </row>
    <row r="32" spans="1:3" s="56" customFormat="1" ht="27" customHeight="1">
      <c r="A32" s="6"/>
      <c r="B32" s="4"/>
      <c r="C32" s="5"/>
    </row>
    <row r="33" spans="1:3" s="56" customFormat="1" ht="27" customHeight="1">
      <c r="A33" s="6"/>
      <c r="B33" s="4"/>
      <c r="C33" s="5"/>
    </row>
    <row r="34" spans="1:3" s="56" customFormat="1" ht="27" customHeight="1">
      <c r="A34" s="6"/>
      <c r="B34" s="4"/>
      <c r="C34" s="5"/>
    </row>
    <row r="35" spans="1:3" s="56" customFormat="1" ht="27" customHeight="1">
      <c r="A35" s="6"/>
      <c r="B35" s="4"/>
      <c r="C35" s="5"/>
    </row>
    <row r="36" spans="1:3" s="56" customFormat="1" ht="27" customHeight="1">
      <c r="A36" s="6"/>
      <c r="B36" s="4"/>
      <c r="C36" s="5"/>
    </row>
    <row r="37" spans="1:3" s="56" customFormat="1" ht="27" customHeight="1">
      <c r="A37" s="6"/>
      <c r="B37" s="4"/>
      <c r="C37" s="5"/>
    </row>
  </sheetData>
  <mergeCells count="3">
    <mergeCell ref="C2:C3"/>
    <mergeCell ref="C5:C6"/>
    <mergeCell ref="C8:C9"/>
  </mergeCells>
  <phoneticPr fontId="16"/>
  <hyperlinks>
    <hyperlink ref="A4" r:id="rId1" xr:uid="{EC46075C-D4D0-48DF-A75D-7F6EA64B5EB7}"/>
    <hyperlink ref="A7" r:id="rId2" xr:uid="{E67E586E-3F52-4BEC-A31C-75D65E1941B6}"/>
    <hyperlink ref="A10" r:id="rId3" xr:uid="{65C30AF9-49A0-4DC6-9B81-1FCEEA660E60}"/>
  </hyperlinks>
  <pageMargins left="0" right="0" top="0.19685039370078741" bottom="0.39370078740157483" header="0" footer="0.19685039370078741"/>
  <pageSetup paperSize="8" scale="55" orientation="portrait" horizontalDpi="300" verticalDpi="300" r:id="rId4"/>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6D61E0-C409-4505-9502-76758B85CCC6}">
  <dimension ref="A1:AB104"/>
  <sheetViews>
    <sheetView zoomScale="94" zoomScaleNormal="94" workbookViewId="0">
      <selection activeCell="Y3" sqref="Y3"/>
    </sheetView>
  </sheetViews>
  <sheetFormatPr defaultRowHeight="13.2"/>
  <cols>
    <col min="1" max="1" width="3.109375" style="205" customWidth="1"/>
    <col min="2" max="2" width="2.6640625" style="205" customWidth="1"/>
    <col min="3" max="3" width="8.88671875" style="205"/>
    <col min="4" max="5" width="14.77734375" style="205" customWidth="1"/>
    <col min="6" max="6" width="14.77734375" style="428" customWidth="1"/>
    <col min="7" max="7" width="8.88671875" style="428"/>
    <col min="8" max="8" width="5.21875" style="428" customWidth="1"/>
    <col min="9" max="10" width="8.88671875" style="205"/>
    <col min="11" max="11" width="6.33203125" style="205" customWidth="1"/>
    <col min="12" max="14" width="8.88671875" style="205"/>
    <col min="15" max="15" width="4.33203125" style="205" customWidth="1"/>
    <col min="16" max="16" width="6.44140625" style="205" customWidth="1"/>
    <col min="17" max="27" width="8.88671875" style="205"/>
    <col min="28" max="28" width="5.44140625" style="205" customWidth="1"/>
    <col min="29" max="16384" width="8.88671875" style="205"/>
  </cols>
  <sheetData>
    <row r="1" spans="1:28" ht="39.6" customHeight="1">
      <c r="A1" s="420"/>
      <c r="B1" s="420"/>
      <c r="C1" s="420"/>
      <c r="D1" s="420"/>
      <c r="E1" s="614" t="s">
        <v>496</v>
      </c>
      <c r="F1" s="614"/>
      <c r="G1" s="614"/>
      <c r="H1" s="614"/>
      <c r="I1" s="614"/>
      <c r="J1" s="614"/>
      <c r="K1" s="615" t="s">
        <v>497</v>
      </c>
      <c r="L1" s="615"/>
      <c r="M1" s="615"/>
      <c r="N1" s="615"/>
      <c r="O1" s="615"/>
      <c r="P1" s="615"/>
      <c r="Q1" s="615"/>
      <c r="R1" s="420"/>
      <c r="S1" s="420"/>
      <c r="T1" s="420"/>
      <c r="U1" s="420"/>
      <c r="V1" s="420"/>
      <c r="W1" s="421"/>
      <c r="X1" s="421"/>
      <c r="Y1" s="421"/>
      <c r="Z1" s="421"/>
      <c r="AA1" s="421"/>
      <c r="AB1" s="421"/>
    </row>
    <row r="2" spans="1:28" ht="37.200000000000003" customHeight="1">
      <c r="A2" s="420"/>
      <c r="B2" s="420"/>
      <c r="C2" s="420"/>
      <c r="D2" s="420"/>
      <c r="E2" s="420"/>
      <c r="F2" s="420"/>
      <c r="G2" s="420"/>
      <c r="H2" s="420"/>
      <c r="I2" s="420"/>
      <c r="J2" s="420"/>
      <c r="K2" s="420"/>
      <c r="L2" s="420"/>
      <c r="M2" s="420"/>
      <c r="N2" s="420"/>
      <c r="O2" s="420"/>
      <c r="P2" s="420"/>
      <c r="Q2" s="420"/>
      <c r="R2" s="420"/>
      <c r="S2" s="420"/>
      <c r="T2" s="568"/>
      <c r="U2" s="421"/>
      <c r="V2" s="421"/>
      <c r="W2" s="421"/>
      <c r="X2" s="421"/>
      <c r="Y2" s="421"/>
      <c r="Z2" s="421"/>
      <c r="AA2" s="421"/>
      <c r="AB2" s="421"/>
    </row>
    <row r="3" spans="1:28" ht="32.4" customHeight="1">
      <c r="A3" s="420"/>
      <c r="B3" s="420"/>
      <c r="C3" s="420"/>
      <c r="D3" s="420"/>
      <c r="E3" s="420"/>
      <c r="F3" s="420"/>
      <c r="G3" s="420"/>
      <c r="H3" s="420"/>
      <c r="I3" s="420"/>
      <c r="J3" s="420"/>
      <c r="K3" s="420"/>
      <c r="L3" s="420"/>
      <c r="M3" s="420"/>
      <c r="N3" s="420"/>
      <c r="O3" s="420"/>
      <c r="P3" s="420"/>
      <c r="Q3" s="420"/>
      <c r="R3" s="420"/>
      <c r="S3" s="420"/>
      <c r="T3" s="421"/>
      <c r="U3" s="421"/>
      <c r="V3" s="421"/>
      <c r="W3" s="421"/>
      <c r="X3" s="421"/>
      <c r="Y3" s="421"/>
      <c r="Z3" s="421"/>
      <c r="AA3" s="421"/>
      <c r="AB3" s="421"/>
    </row>
    <row r="4" spans="1:28" ht="11.4" customHeight="1">
      <c r="A4" s="420"/>
      <c r="B4" s="420"/>
      <c r="C4" s="420"/>
      <c r="D4" s="420"/>
      <c r="E4" s="420"/>
      <c r="F4" s="420"/>
      <c r="G4" s="420"/>
      <c r="H4" s="420"/>
      <c r="I4" s="420"/>
      <c r="J4" s="420"/>
      <c r="K4" s="420"/>
      <c r="L4" s="420"/>
      <c r="M4" s="420"/>
      <c r="N4" s="420"/>
      <c r="O4" s="420"/>
      <c r="P4" s="420"/>
      <c r="Q4" s="420"/>
      <c r="R4" s="420"/>
      <c r="S4" s="420"/>
      <c r="T4" s="420"/>
      <c r="U4" s="420"/>
      <c r="V4" s="421"/>
      <c r="W4" s="421"/>
      <c r="X4" s="421"/>
      <c r="Y4" s="421"/>
      <c r="Z4" s="421"/>
      <c r="AA4" s="421"/>
      <c r="AB4" s="421"/>
    </row>
    <row r="5" spans="1:28" ht="23.4" customHeight="1">
      <c r="A5" s="420"/>
      <c r="B5" s="420"/>
      <c r="C5" s="420"/>
      <c r="D5" s="420"/>
      <c r="E5" s="420"/>
      <c r="F5" s="420"/>
      <c r="G5" s="420"/>
      <c r="H5" s="420"/>
      <c r="I5" s="420"/>
      <c r="J5" s="420"/>
      <c r="K5" s="420"/>
      <c r="L5" s="420"/>
      <c r="M5" s="420"/>
      <c r="N5" s="420"/>
      <c r="O5" s="420"/>
      <c r="P5" s="420"/>
      <c r="Q5" s="420"/>
      <c r="R5" s="420"/>
      <c r="S5" s="420"/>
      <c r="T5" s="420"/>
      <c r="U5" s="420"/>
      <c r="V5" s="421"/>
      <c r="W5" s="421"/>
      <c r="X5" s="421"/>
      <c r="Y5" s="421"/>
      <c r="Z5" s="421"/>
      <c r="AA5" s="421"/>
      <c r="AB5" s="421"/>
    </row>
    <row r="6" spans="1:28" ht="16.2">
      <c r="A6" s="420"/>
      <c r="B6" s="420"/>
      <c r="C6" s="420"/>
      <c r="D6" s="420"/>
      <c r="E6" s="420"/>
      <c r="F6" s="420"/>
      <c r="G6" s="420"/>
      <c r="H6" s="420"/>
      <c r="I6" s="420"/>
      <c r="J6" s="420"/>
      <c r="K6" s="420"/>
      <c r="L6" s="420"/>
      <c r="M6" s="420"/>
      <c r="N6" s="420"/>
      <c r="O6" s="420"/>
      <c r="P6" s="420"/>
      <c r="Q6" s="420"/>
      <c r="R6" s="420"/>
      <c r="S6" s="420"/>
      <c r="T6" s="420"/>
      <c r="U6" s="420"/>
      <c r="V6" s="421"/>
      <c r="W6" s="421"/>
      <c r="X6" s="421"/>
      <c r="Y6" s="421"/>
      <c r="Z6" s="421"/>
      <c r="AA6" s="421"/>
      <c r="AB6" s="421"/>
    </row>
    <row r="7" spans="1:28" ht="11.4" customHeight="1">
      <c r="A7" s="420"/>
      <c r="B7" s="420"/>
      <c r="C7" s="420"/>
      <c r="D7" s="420"/>
      <c r="E7" s="420"/>
      <c r="F7" s="420"/>
      <c r="G7" s="420"/>
      <c r="H7" s="420"/>
      <c r="I7" s="420"/>
      <c r="J7" s="420"/>
      <c r="K7" s="420"/>
      <c r="L7" s="420"/>
      <c r="M7" s="420"/>
      <c r="N7" s="420"/>
      <c r="O7" s="420"/>
      <c r="P7" s="420"/>
      <c r="Q7" s="420"/>
      <c r="R7" s="420"/>
      <c r="S7" s="420"/>
      <c r="T7" s="616" t="s">
        <v>498</v>
      </c>
      <c r="U7" s="616"/>
      <c r="V7" s="616"/>
      <c r="W7" s="616"/>
      <c r="X7" s="421"/>
      <c r="Y7" s="421"/>
      <c r="Z7" s="421"/>
      <c r="AA7" s="421"/>
      <c r="AB7" s="421"/>
    </row>
    <row r="8" spans="1:28" ht="16.2" customHeight="1">
      <c r="A8" s="420"/>
      <c r="B8" s="420"/>
      <c r="C8" s="420"/>
      <c r="D8" s="420"/>
      <c r="E8" s="420"/>
      <c r="F8" s="420"/>
      <c r="G8" s="420"/>
      <c r="H8" s="420"/>
      <c r="I8" s="420"/>
      <c r="J8" s="420"/>
      <c r="K8" s="420"/>
      <c r="L8" s="420"/>
      <c r="M8" s="420"/>
      <c r="N8" s="420"/>
      <c r="O8" s="420"/>
      <c r="P8" s="420"/>
      <c r="Q8" s="420"/>
      <c r="R8" s="420"/>
      <c r="S8" s="420"/>
      <c r="T8" s="616"/>
      <c r="U8" s="616"/>
      <c r="V8" s="616"/>
      <c r="W8" s="616"/>
      <c r="X8" s="421"/>
      <c r="Y8" s="421"/>
      <c r="Z8" s="421"/>
      <c r="AA8" s="421"/>
      <c r="AB8" s="421"/>
    </row>
    <row r="9" spans="1:28" ht="16.2" customHeight="1">
      <c r="A9" s="420"/>
      <c r="B9" s="420"/>
      <c r="C9" s="420"/>
      <c r="D9" s="420"/>
      <c r="E9" s="420"/>
      <c r="F9" s="420"/>
      <c r="G9" s="420"/>
      <c r="H9" s="420"/>
      <c r="I9" s="420"/>
      <c r="J9" s="420"/>
      <c r="K9" s="420"/>
      <c r="L9" s="420"/>
      <c r="M9" s="420"/>
      <c r="N9" s="420"/>
      <c r="O9" s="420"/>
      <c r="P9" s="420"/>
      <c r="Q9" s="420"/>
      <c r="R9" s="420"/>
      <c r="S9" s="420"/>
      <c r="T9" s="616"/>
      <c r="U9" s="616"/>
      <c r="V9" s="616"/>
      <c r="W9" s="616"/>
      <c r="X9" s="421"/>
      <c r="Y9" s="421"/>
      <c r="Z9" s="421"/>
      <c r="AA9" s="421"/>
      <c r="AB9" s="421"/>
    </row>
    <row r="10" spans="1:28" ht="11.4" customHeight="1">
      <c r="A10" s="420"/>
      <c r="B10" s="420"/>
      <c r="C10" s="420"/>
      <c r="D10" s="420"/>
      <c r="E10" s="420"/>
      <c r="F10" s="420"/>
      <c r="G10" s="420"/>
      <c r="H10" s="420"/>
      <c r="I10" s="420"/>
      <c r="J10" s="420"/>
      <c r="K10" s="420"/>
      <c r="L10" s="420"/>
      <c r="M10" s="420"/>
      <c r="N10" s="420"/>
      <c r="O10" s="420"/>
      <c r="P10" s="420"/>
      <c r="Q10" s="420"/>
      <c r="R10" s="420"/>
      <c r="S10" s="420"/>
      <c r="T10" s="616"/>
      <c r="U10" s="616"/>
      <c r="V10" s="616"/>
      <c r="W10" s="616"/>
      <c r="X10" s="421"/>
      <c r="Y10" s="421"/>
      <c r="Z10" s="421"/>
      <c r="AA10" s="421"/>
      <c r="AB10" s="421"/>
    </row>
    <row r="11" spans="1:28" ht="107.4" customHeight="1">
      <c r="A11" s="420"/>
      <c r="B11" s="420"/>
      <c r="C11" s="420"/>
      <c r="D11" s="420"/>
      <c r="E11" s="420"/>
      <c r="F11" s="420"/>
      <c r="G11" s="420"/>
      <c r="H11" s="420"/>
      <c r="I11" s="420"/>
      <c r="J11" s="420"/>
      <c r="K11" s="420"/>
      <c r="L11" s="420"/>
      <c r="M11" s="420"/>
      <c r="N11" s="420"/>
      <c r="O11" s="420"/>
      <c r="P11" s="420"/>
      <c r="Q11" s="420"/>
      <c r="R11" s="420"/>
      <c r="S11" s="420"/>
      <c r="T11" s="616"/>
      <c r="U11" s="616"/>
      <c r="V11" s="616"/>
      <c r="W11" s="616"/>
      <c r="X11" s="421"/>
      <c r="Y11" s="421"/>
      <c r="Z11" s="421"/>
      <c r="AA11" s="421"/>
      <c r="AB11" s="421"/>
    </row>
    <row r="12" spans="1:28" ht="16.2">
      <c r="A12" s="420"/>
      <c r="B12" s="420"/>
      <c r="C12" s="420"/>
      <c r="D12" s="420"/>
      <c r="E12" s="420"/>
      <c r="F12" s="420"/>
      <c r="G12" s="420"/>
      <c r="H12" s="420"/>
      <c r="I12" s="420"/>
      <c r="J12" s="420"/>
      <c r="K12" s="420"/>
      <c r="L12" s="420"/>
      <c r="M12" s="420"/>
      <c r="N12" s="420"/>
      <c r="O12" s="420"/>
      <c r="P12" s="420"/>
      <c r="Q12" s="420"/>
      <c r="R12" s="420"/>
      <c r="S12" s="420"/>
      <c r="T12" s="420"/>
      <c r="U12" s="420"/>
      <c r="V12" s="420"/>
      <c r="W12" s="420"/>
      <c r="X12" s="421"/>
      <c r="Y12" s="421"/>
      <c r="Z12" s="421"/>
      <c r="AA12" s="421"/>
      <c r="AB12" s="421"/>
    </row>
    <row r="13" spans="1:28" ht="11.4" customHeight="1">
      <c r="A13" s="420"/>
      <c r="B13" s="420"/>
      <c r="C13" s="420"/>
      <c r="D13" s="420"/>
      <c r="E13" s="420"/>
      <c r="F13" s="420"/>
      <c r="G13" s="420"/>
      <c r="H13" s="420"/>
      <c r="I13" s="420"/>
      <c r="J13" s="420"/>
      <c r="K13" s="420"/>
      <c r="L13" s="420"/>
      <c r="M13" s="420"/>
      <c r="N13" s="420"/>
      <c r="O13" s="420"/>
      <c r="P13" s="420"/>
      <c r="Q13" s="420"/>
      <c r="R13" s="420"/>
      <c r="S13" s="420"/>
      <c r="T13" s="420"/>
      <c r="U13" s="420"/>
      <c r="V13" s="421"/>
      <c r="W13" s="421"/>
      <c r="X13" s="421"/>
      <c r="Y13" s="421"/>
      <c r="Z13" s="421"/>
      <c r="AA13" s="421"/>
      <c r="AB13" s="421"/>
    </row>
    <row r="14" spans="1:28" ht="24" customHeight="1">
      <c r="A14" s="420"/>
      <c r="B14" s="420"/>
      <c r="C14" s="420"/>
      <c r="D14" s="420"/>
      <c r="E14" s="420"/>
      <c r="F14" s="420"/>
      <c r="G14" s="420"/>
      <c r="H14" s="420"/>
      <c r="I14" s="420"/>
      <c r="J14" s="420"/>
      <c r="K14" s="420"/>
      <c r="L14" s="420"/>
      <c r="M14" s="420"/>
      <c r="N14" s="420"/>
      <c r="O14" s="420"/>
      <c r="P14" s="420"/>
      <c r="Q14" s="420"/>
      <c r="R14" s="420"/>
      <c r="S14" s="420"/>
      <c r="T14" s="420"/>
      <c r="U14" s="420"/>
      <c r="V14" s="421"/>
      <c r="W14" s="421"/>
      <c r="X14" s="421"/>
      <c r="Y14" s="421"/>
      <c r="Z14" s="421"/>
      <c r="AA14" s="421"/>
      <c r="AB14" s="421"/>
    </row>
    <row r="15" spans="1:28" ht="16.2">
      <c r="A15" s="420"/>
      <c r="B15" s="420"/>
      <c r="C15" s="420"/>
      <c r="D15" s="420"/>
      <c r="E15" s="420"/>
      <c r="F15" s="420"/>
      <c r="G15" s="420"/>
      <c r="H15" s="420"/>
      <c r="I15" s="420"/>
      <c r="J15" s="420"/>
      <c r="K15" s="420"/>
      <c r="L15" s="420"/>
      <c r="M15" s="420"/>
      <c r="N15" s="420"/>
      <c r="O15" s="420"/>
      <c r="P15" s="420"/>
      <c r="Q15" s="420"/>
      <c r="R15" s="420"/>
      <c r="S15" s="420"/>
      <c r="T15" s="420"/>
      <c r="U15" s="420"/>
      <c r="V15" s="421"/>
      <c r="W15" s="421"/>
      <c r="X15" s="421"/>
      <c r="Y15" s="421"/>
      <c r="Z15" s="421"/>
      <c r="AA15" s="421"/>
      <c r="AB15" s="421"/>
    </row>
    <row r="16" spans="1:28" ht="16.2">
      <c r="A16" s="420"/>
      <c r="B16" s="420"/>
      <c r="C16" s="420"/>
      <c r="D16" s="420"/>
      <c r="E16" s="420"/>
      <c r="F16" s="420"/>
      <c r="G16" s="420"/>
      <c r="H16" s="420"/>
      <c r="I16" s="420"/>
      <c r="J16" s="420"/>
      <c r="K16" s="420"/>
      <c r="L16" s="420"/>
      <c r="M16" s="420"/>
      <c r="N16" s="420"/>
      <c r="O16" s="420"/>
      <c r="P16" s="420"/>
      <c r="Q16" s="420"/>
      <c r="R16" s="420"/>
      <c r="S16" s="420"/>
      <c r="T16" s="420"/>
      <c r="U16" s="420"/>
      <c r="V16" s="421"/>
      <c r="W16" s="421"/>
      <c r="X16" s="421"/>
      <c r="Y16" s="421"/>
      <c r="Z16" s="421"/>
      <c r="AA16" s="421"/>
      <c r="AB16" s="421"/>
    </row>
    <row r="17" spans="1:28" ht="16.2">
      <c r="A17" s="420"/>
      <c r="B17" s="420"/>
      <c r="C17" s="420"/>
      <c r="D17" s="420"/>
      <c r="E17" s="420"/>
      <c r="F17" s="420"/>
      <c r="G17" s="420"/>
      <c r="H17" s="420"/>
      <c r="I17" s="420"/>
      <c r="J17" s="420"/>
      <c r="K17" s="420"/>
      <c r="L17" s="420"/>
      <c r="M17" s="420"/>
      <c r="N17" s="420"/>
      <c r="O17" s="420"/>
      <c r="P17" s="420"/>
      <c r="Q17" s="420"/>
      <c r="R17" s="420"/>
      <c r="S17" s="420"/>
      <c r="T17" s="420"/>
      <c r="U17" s="420"/>
      <c r="V17" s="421"/>
      <c r="W17" s="421"/>
      <c r="X17" s="421"/>
      <c r="Y17" s="421"/>
      <c r="Z17" s="421"/>
      <c r="AA17" s="421"/>
      <c r="AB17" s="421"/>
    </row>
    <row r="18" spans="1:28" ht="6.6" customHeight="1">
      <c r="A18" s="420"/>
      <c r="B18" s="420"/>
      <c r="C18" s="420"/>
      <c r="D18" s="420"/>
      <c r="E18" s="420"/>
      <c r="F18" s="420"/>
      <c r="G18" s="420"/>
      <c r="H18" s="420"/>
      <c r="I18" s="420"/>
      <c r="J18" s="420"/>
      <c r="K18" s="420"/>
      <c r="L18" s="420"/>
      <c r="M18" s="420"/>
      <c r="N18" s="420"/>
      <c r="O18" s="420"/>
      <c r="P18" s="420"/>
      <c r="Q18" s="420"/>
      <c r="R18" s="420"/>
      <c r="S18" s="420"/>
      <c r="T18" s="420"/>
      <c r="U18" s="420"/>
      <c r="V18" s="421"/>
      <c r="W18" s="421"/>
      <c r="X18" s="421"/>
      <c r="Y18" s="421"/>
      <c r="Z18" s="421"/>
      <c r="AA18" s="421"/>
      <c r="AB18" s="421"/>
    </row>
    <row r="19" spans="1:28" ht="16.2">
      <c r="A19" s="420"/>
      <c r="B19" s="420"/>
      <c r="C19" s="420"/>
      <c r="D19" s="420"/>
      <c r="E19" s="420"/>
      <c r="F19" s="420"/>
      <c r="G19" s="420"/>
      <c r="H19" s="420"/>
      <c r="I19" s="420"/>
      <c r="J19" s="420"/>
      <c r="K19" s="420"/>
      <c r="L19" s="420"/>
      <c r="M19" s="420"/>
      <c r="N19" s="420"/>
      <c r="O19" s="420"/>
      <c r="P19" s="420"/>
      <c r="Q19" s="420"/>
      <c r="R19" s="420"/>
      <c r="S19" s="420"/>
      <c r="T19" s="420"/>
      <c r="U19" s="420"/>
      <c r="V19" s="421"/>
      <c r="W19" s="421"/>
      <c r="X19" s="421"/>
      <c r="Y19" s="421"/>
      <c r="Z19" s="421"/>
      <c r="AA19" s="421"/>
      <c r="AB19" s="421"/>
    </row>
    <row r="20" spans="1:28" ht="16.2">
      <c r="A20" s="420"/>
      <c r="B20" s="420"/>
      <c r="C20" s="420"/>
      <c r="D20" s="420"/>
      <c r="E20" s="420"/>
      <c r="F20" s="420"/>
      <c r="G20" s="420"/>
      <c r="H20" s="420"/>
      <c r="I20" s="420"/>
      <c r="J20" s="420"/>
      <c r="K20" s="420"/>
      <c r="L20" s="420"/>
      <c r="M20" s="420"/>
      <c r="N20" s="420"/>
      <c r="O20" s="420"/>
      <c r="P20" s="420"/>
      <c r="Q20" s="420"/>
      <c r="R20" s="420"/>
      <c r="S20" s="420"/>
      <c r="T20" s="420"/>
      <c r="U20" s="420"/>
      <c r="V20" s="421"/>
      <c r="W20" s="421"/>
      <c r="X20" s="421"/>
      <c r="Y20" s="421"/>
      <c r="Z20" s="421"/>
      <c r="AA20" s="421"/>
      <c r="AB20" s="421"/>
    </row>
    <row r="21" spans="1:28" ht="16.2">
      <c r="A21" s="420"/>
      <c r="B21" s="420"/>
      <c r="C21" s="420"/>
      <c r="D21" s="420"/>
      <c r="E21" s="420"/>
      <c r="F21" s="420"/>
      <c r="G21" s="420"/>
      <c r="H21" s="420"/>
      <c r="I21" s="420"/>
      <c r="J21" s="420"/>
      <c r="K21" s="420"/>
      <c r="L21" s="420"/>
      <c r="M21" s="420"/>
      <c r="N21" s="420"/>
      <c r="O21" s="420"/>
      <c r="P21" s="420"/>
      <c r="Q21" s="420"/>
      <c r="R21" s="420"/>
      <c r="S21" s="420"/>
      <c r="T21" s="420"/>
      <c r="U21" s="420"/>
      <c r="V21" s="421"/>
      <c r="W21" s="421"/>
      <c r="X21" s="421"/>
      <c r="Y21" s="421"/>
      <c r="Z21" s="421"/>
      <c r="AA21" s="421"/>
      <c r="AB21" s="421"/>
    </row>
    <row r="22" spans="1:28" ht="48.6" customHeight="1">
      <c r="A22" s="420"/>
      <c r="B22" s="420"/>
      <c r="C22" s="420"/>
      <c r="D22" s="613"/>
      <c r="E22" s="613"/>
      <c r="F22" s="613"/>
      <c r="G22" s="443"/>
      <c r="H22" s="420"/>
      <c r="I22" s="420"/>
      <c r="J22" s="420"/>
      <c r="K22" s="420"/>
      <c r="L22" s="420"/>
      <c r="M22" s="420"/>
      <c r="N22" s="420"/>
      <c r="O22" s="420"/>
      <c r="P22" s="420"/>
      <c r="Q22" s="420"/>
      <c r="R22" s="420"/>
      <c r="S22" s="420"/>
      <c r="T22" s="420"/>
      <c r="U22" s="421"/>
      <c r="V22" s="421"/>
      <c r="W22" s="421"/>
      <c r="X22" s="421"/>
      <c r="Y22" s="421"/>
      <c r="Z22" s="421"/>
      <c r="AA22" s="421"/>
      <c r="AB22" s="421"/>
    </row>
    <row r="23" spans="1:28" ht="48.6" customHeight="1">
      <c r="A23" s="420"/>
      <c r="B23" s="420"/>
      <c r="C23" s="420"/>
      <c r="D23" s="420"/>
      <c r="E23" s="420"/>
      <c r="F23" s="420"/>
      <c r="G23" s="613"/>
      <c r="H23" s="613"/>
      <c r="I23" s="613"/>
      <c r="J23" s="613"/>
      <c r="K23" s="613"/>
      <c r="L23" s="613"/>
      <c r="M23" s="613"/>
      <c r="N23" s="613"/>
      <c r="O23" s="613"/>
      <c r="P23" s="613"/>
      <c r="Q23" s="420"/>
      <c r="R23" s="420"/>
      <c r="S23" s="420"/>
      <c r="T23" s="420"/>
      <c r="U23" s="421"/>
      <c r="V23" s="421"/>
      <c r="W23" s="421"/>
      <c r="X23" s="421"/>
      <c r="Y23" s="421"/>
      <c r="Z23" s="421"/>
      <c r="AA23" s="421"/>
      <c r="AB23" s="421"/>
    </row>
    <row r="24" spans="1:28" ht="16.2" customHeight="1">
      <c r="A24" s="420"/>
      <c r="B24" s="420"/>
      <c r="C24" s="420"/>
      <c r="D24" s="420"/>
      <c r="E24" s="420"/>
      <c r="F24" s="420"/>
      <c r="G24" s="420"/>
      <c r="H24" s="420"/>
      <c r="I24" s="420"/>
      <c r="J24" s="420"/>
      <c r="K24" s="422"/>
      <c r="L24" s="422"/>
      <c r="M24" s="422"/>
      <c r="N24" s="422"/>
      <c r="O24" s="422"/>
      <c r="P24" s="422"/>
      <c r="Q24" s="422"/>
      <c r="R24" s="422"/>
      <c r="S24" s="422"/>
      <c r="T24" s="422"/>
      <c r="U24" s="422"/>
      <c r="V24" s="422"/>
      <c r="W24" s="421"/>
      <c r="X24" s="421"/>
      <c r="Y24" s="421"/>
      <c r="Z24" s="421"/>
      <c r="AA24" s="421"/>
      <c r="AB24" s="421"/>
    </row>
    <row r="25" spans="1:28" ht="16.2" customHeight="1">
      <c r="A25" s="420"/>
      <c r="B25" s="420"/>
      <c r="C25" s="420"/>
      <c r="D25" s="420"/>
      <c r="E25" s="420"/>
      <c r="F25" s="420"/>
      <c r="G25" s="420"/>
      <c r="H25" s="420"/>
      <c r="I25" s="420"/>
      <c r="J25" s="420"/>
      <c r="K25" s="612"/>
      <c r="L25" s="612"/>
      <c r="M25" s="612"/>
      <c r="N25" s="612"/>
      <c r="O25" s="612"/>
      <c r="P25" s="612"/>
      <c r="Q25" s="612"/>
      <c r="R25" s="612"/>
      <c r="S25" s="612"/>
      <c r="T25" s="612"/>
      <c r="U25" s="612"/>
      <c r="V25" s="612"/>
      <c r="W25" s="421"/>
      <c r="X25" s="421"/>
      <c r="Y25" s="421"/>
      <c r="Z25" s="421"/>
      <c r="AA25" s="421"/>
      <c r="AB25" s="421"/>
    </row>
    <row r="26" spans="1:28" ht="13.2" customHeight="1">
      <c r="A26" s="423"/>
      <c r="B26" s="423"/>
      <c r="C26" s="423"/>
      <c r="D26" s="423"/>
      <c r="E26" s="423"/>
      <c r="F26" s="424"/>
      <c r="G26" s="424"/>
      <c r="H26" s="424"/>
      <c r="I26" s="424"/>
      <c r="J26" s="424"/>
      <c r="K26" s="612"/>
      <c r="L26" s="612"/>
      <c r="M26" s="612"/>
      <c r="N26" s="612"/>
      <c r="O26" s="612"/>
      <c r="P26" s="612"/>
      <c r="Q26" s="612"/>
      <c r="R26" s="612"/>
      <c r="S26" s="612"/>
      <c r="T26" s="612"/>
      <c r="U26" s="612"/>
      <c r="V26" s="612"/>
      <c r="W26" s="421"/>
      <c r="X26" s="421"/>
      <c r="Y26" s="421"/>
      <c r="Z26" s="421"/>
      <c r="AA26" s="421"/>
      <c r="AB26" s="421"/>
    </row>
    <row r="27" spans="1:28" ht="13.2" customHeight="1">
      <c r="A27" s="423"/>
      <c r="B27" s="423"/>
      <c r="C27" s="423"/>
      <c r="D27" s="423"/>
      <c r="E27" s="423"/>
      <c r="F27" s="424"/>
      <c r="G27" s="424"/>
      <c r="H27" s="424"/>
      <c r="I27" s="424"/>
      <c r="J27" s="424"/>
      <c r="K27" s="612"/>
      <c r="L27" s="612"/>
      <c r="M27" s="612"/>
      <c r="N27" s="612"/>
      <c r="O27" s="612"/>
      <c r="P27" s="612"/>
      <c r="Q27" s="612"/>
      <c r="R27" s="612"/>
      <c r="S27" s="612"/>
      <c r="T27" s="612"/>
      <c r="U27" s="612"/>
      <c r="V27" s="612"/>
      <c r="W27" s="421"/>
      <c r="X27" s="421"/>
      <c r="Y27" s="421"/>
      <c r="Z27" s="421"/>
      <c r="AA27" s="421"/>
      <c r="AB27" s="421"/>
    </row>
    <row r="28" spans="1:28" ht="13.2" customHeight="1">
      <c r="A28" s="423"/>
      <c r="B28" s="423"/>
      <c r="C28" s="423"/>
      <c r="D28" s="423"/>
      <c r="E28" s="423"/>
      <c r="F28" s="424"/>
      <c r="G28" s="424"/>
      <c r="H28" s="424"/>
      <c r="I28" s="424"/>
      <c r="J28" s="424"/>
      <c r="K28" s="422"/>
      <c r="L28" s="422"/>
      <c r="M28" s="422"/>
      <c r="N28" s="422"/>
      <c r="O28" s="422"/>
      <c r="P28" s="422"/>
      <c r="Q28" s="422"/>
      <c r="R28" s="422"/>
      <c r="S28" s="422"/>
      <c r="T28" s="422"/>
      <c r="U28" s="422"/>
      <c r="V28" s="422"/>
      <c r="W28" s="421"/>
      <c r="X28" s="421"/>
      <c r="Y28" s="421"/>
      <c r="Z28" s="421"/>
      <c r="AA28" s="421"/>
      <c r="AB28" s="421"/>
    </row>
    <row r="29" spans="1:28" ht="13.2" customHeight="1">
      <c r="A29" s="423"/>
      <c r="B29" s="423"/>
      <c r="C29" s="423"/>
      <c r="D29" s="423"/>
      <c r="E29" s="423"/>
      <c r="F29" s="424"/>
      <c r="G29" s="424"/>
      <c r="H29" s="424"/>
      <c r="I29" s="424"/>
      <c r="J29" s="424"/>
      <c r="K29" s="422"/>
      <c r="L29" s="422"/>
      <c r="M29" s="422"/>
      <c r="N29" s="422"/>
      <c r="O29" s="422"/>
      <c r="P29" s="422"/>
      <c r="Q29" s="422"/>
      <c r="R29" s="422"/>
      <c r="S29" s="422"/>
      <c r="T29" s="422"/>
      <c r="U29" s="422"/>
      <c r="V29" s="422"/>
      <c r="W29" s="421"/>
      <c r="X29" s="421"/>
      <c r="Y29" s="421"/>
      <c r="Z29" s="421"/>
      <c r="AA29" s="421"/>
      <c r="AB29" s="421"/>
    </row>
    <row r="30" spans="1:28">
      <c r="A30" s="423"/>
      <c r="B30" s="423"/>
      <c r="C30" s="423"/>
      <c r="D30" s="423"/>
      <c r="E30" s="423"/>
      <c r="F30" s="424"/>
      <c r="G30" s="424"/>
      <c r="H30" s="424"/>
      <c r="I30" s="424"/>
      <c r="J30" s="424"/>
      <c r="K30" s="424"/>
      <c r="L30" s="424"/>
      <c r="M30" s="424"/>
      <c r="N30" s="424"/>
      <c r="O30" s="424"/>
      <c r="P30" s="421"/>
      <c r="Q30" s="421"/>
      <c r="R30" s="421"/>
      <c r="S30" s="421"/>
      <c r="T30" s="421"/>
      <c r="U30" s="421"/>
      <c r="V30" s="421"/>
      <c r="W30" s="421"/>
      <c r="X30" s="421"/>
      <c r="Y30" s="421"/>
      <c r="Z30" s="421"/>
      <c r="AA30" s="421"/>
      <c r="AB30" s="421"/>
    </row>
    <row r="31" spans="1:28">
      <c r="A31" s="423"/>
      <c r="B31" s="423"/>
      <c r="C31" s="423"/>
      <c r="D31" s="423"/>
      <c r="E31" s="423"/>
      <c r="F31" s="424"/>
      <c r="G31" s="424"/>
      <c r="H31" s="424"/>
      <c r="I31" s="421"/>
      <c r="J31" s="421"/>
      <c r="K31" s="421"/>
      <c r="L31" s="421"/>
      <c r="M31" s="421"/>
      <c r="N31" s="421"/>
      <c r="O31" s="421"/>
      <c r="P31" s="421"/>
      <c r="Q31" s="421"/>
      <c r="R31" s="421"/>
      <c r="S31" s="421"/>
      <c r="T31" s="421"/>
      <c r="U31" s="421"/>
      <c r="V31" s="421"/>
      <c r="W31" s="421"/>
      <c r="X31" s="421"/>
      <c r="Y31" s="421"/>
      <c r="Z31" s="421"/>
      <c r="AA31" s="421"/>
      <c r="AB31" s="421"/>
    </row>
    <row r="32" spans="1:28">
      <c r="A32" s="421"/>
      <c r="B32" s="421"/>
      <c r="C32" s="421"/>
      <c r="D32" s="421"/>
      <c r="E32" s="421"/>
      <c r="F32" s="424"/>
      <c r="G32" s="424"/>
      <c r="H32" s="424"/>
      <c r="I32" s="421"/>
      <c r="J32" s="421"/>
      <c r="K32" s="421"/>
      <c r="L32" s="421"/>
      <c r="M32" s="421"/>
      <c r="N32" s="421"/>
      <c r="O32" s="421"/>
      <c r="P32" s="421"/>
      <c r="Q32" s="421"/>
      <c r="R32" s="421"/>
      <c r="S32" s="421"/>
      <c r="T32" s="421"/>
      <c r="U32" s="421"/>
      <c r="V32" s="421"/>
      <c r="W32" s="421"/>
      <c r="X32" s="421"/>
      <c r="Y32" s="421"/>
      <c r="Z32" s="421"/>
      <c r="AA32" s="421"/>
      <c r="AB32" s="421"/>
    </row>
    <row r="33" spans="1:28" ht="156.6" customHeight="1">
      <c r="A33" s="421"/>
      <c r="B33" s="421"/>
      <c r="C33" s="421"/>
      <c r="D33" s="421"/>
      <c r="E33" s="421"/>
      <c r="F33" s="425"/>
      <c r="G33" s="426"/>
      <c r="H33" s="426"/>
      <c r="I33" s="426"/>
      <c r="J33" s="426"/>
      <c r="K33" s="426"/>
      <c r="L33" s="426"/>
      <c r="M33" s="426"/>
      <c r="N33" s="426"/>
      <c r="O33" s="426"/>
      <c r="P33" s="421"/>
      <c r="Q33" s="421"/>
      <c r="R33" s="421"/>
      <c r="S33" s="421"/>
      <c r="T33" s="421"/>
      <c r="U33" s="421"/>
      <c r="V33" s="421"/>
      <c r="W33" s="421"/>
      <c r="X33" s="421"/>
      <c r="Y33" s="421"/>
      <c r="Z33" s="421"/>
      <c r="AA33" s="421"/>
      <c r="AB33" s="421"/>
    </row>
    <row r="34" spans="1:28">
      <c r="A34" s="421"/>
      <c r="B34" s="421"/>
      <c r="C34" s="421"/>
      <c r="D34" s="421"/>
      <c r="E34" s="421"/>
      <c r="F34" s="421"/>
      <c r="G34" s="424"/>
      <c r="H34" s="424"/>
      <c r="I34" s="421"/>
      <c r="J34" s="421"/>
      <c r="K34" s="421"/>
      <c r="L34" s="421"/>
      <c r="M34" s="421"/>
      <c r="N34" s="421"/>
      <c r="O34" s="421"/>
      <c r="P34" s="421"/>
      <c r="Q34" s="421"/>
      <c r="R34" s="421"/>
      <c r="S34" s="421"/>
      <c r="T34" s="421"/>
      <c r="U34" s="421"/>
      <c r="V34" s="421"/>
      <c r="W34" s="421"/>
      <c r="X34" s="421"/>
      <c r="Y34" s="421"/>
      <c r="Z34" s="421"/>
      <c r="AA34" s="421"/>
      <c r="AB34" s="421"/>
    </row>
    <row r="35" spans="1:28">
      <c r="A35" s="421"/>
      <c r="B35" s="421"/>
      <c r="C35" s="421"/>
      <c r="D35" s="421"/>
      <c r="E35" s="421"/>
      <c r="F35" s="421"/>
      <c r="G35" s="424"/>
      <c r="H35" s="424"/>
      <c r="I35" s="421"/>
      <c r="J35" s="421"/>
      <c r="K35" s="421"/>
      <c r="L35" s="421"/>
      <c r="M35" s="421"/>
      <c r="N35" s="421"/>
      <c r="O35" s="421"/>
      <c r="P35" s="421"/>
      <c r="Q35" s="421"/>
      <c r="R35" s="421"/>
      <c r="S35" s="421"/>
      <c r="T35" s="421"/>
      <c r="U35" s="421"/>
      <c r="V35" s="421"/>
      <c r="W35" s="421"/>
      <c r="X35" s="421"/>
      <c r="Y35" s="421"/>
      <c r="Z35" s="421"/>
      <c r="AA35" s="421"/>
      <c r="AB35" s="421"/>
    </row>
    <row r="36" spans="1:28">
      <c r="A36" s="421"/>
      <c r="B36" s="421"/>
      <c r="C36" s="421"/>
      <c r="D36" s="421"/>
      <c r="E36" s="421"/>
      <c r="F36" s="421"/>
      <c r="G36" s="424"/>
      <c r="H36" s="424"/>
      <c r="I36" s="421"/>
      <c r="J36" s="421"/>
      <c r="K36" s="421"/>
      <c r="L36" s="421"/>
      <c r="M36" s="421"/>
      <c r="N36" s="421"/>
      <c r="O36" s="421"/>
      <c r="P36" s="421"/>
      <c r="Q36" s="421"/>
      <c r="R36" s="421"/>
      <c r="S36" s="421"/>
      <c r="T36" s="421"/>
      <c r="U36" s="421"/>
      <c r="V36" s="421"/>
      <c r="W36" s="421"/>
      <c r="X36" s="421"/>
      <c r="Y36" s="421"/>
      <c r="Z36" s="421"/>
      <c r="AA36" s="421"/>
      <c r="AB36" s="421"/>
    </row>
    <row r="37" spans="1:28">
      <c r="A37" s="421"/>
      <c r="B37" s="421"/>
      <c r="C37" s="421"/>
      <c r="D37" s="421"/>
      <c r="E37" s="421"/>
      <c r="F37" s="421"/>
      <c r="G37" s="424"/>
      <c r="H37" s="424"/>
      <c r="I37" s="421"/>
      <c r="J37" s="421"/>
      <c r="K37" s="421"/>
      <c r="L37" s="421"/>
      <c r="M37" s="421"/>
      <c r="N37" s="421"/>
      <c r="O37" s="421"/>
      <c r="P37" s="421"/>
      <c r="Q37" s="421"/>
      <c r="R37" s="421"/>
      <c r="S37" s="421"/>
      <c r="T37" s="421"/>
      <c r="U37" s="421"/>
      <c r="V37" s="421"/>
      <c r="W37" s="421"/>
      <c r="X37" s="421"/>
      <c r="Y37" s="421"/>
      <c r="Z37" s="421"/>
      <c r="AA37" s="421"/>
      <c r="AB37" s="421"/>
    </row>
    <row r="38" spans="1:28">
      <c r="A38" s="421"/>
      <c r="B38" s="421"/>
      <c r="C38" s="421"/>
      <c r="D38" s="421"/>
      <c r="E38" s="421"/>
      <c r="F38" s="421"/>
      <c r="G38" s="424"/>
      <c r="H38" s="424"/>
      <c r="I38" s="421"/>
      <c r="J38" s="421"/>
      <c r="K38" s="421"/>
      <c r="L38" s="421"/>
      <c r="M38" s="421"/>
      <c r="N38" s="421"/>
      <c r="O38" s="421"/>
      <c r="P38" s="421"/>
      <c r="Q38" s="421"/>
      <c r="R38" s="421"/>
      <c r="S38" s="421"/>
      <c r="T38" s="421"/>
      <c r="U38" s="421"/>
      <c r="V38" s="421"/>
      <c r="W38" s="421"/>
      <c r="X38" s="421"/>
      <c r="Y38" s="421"/>
      <c r="Z38" s="421"/>
      <c r="AA38" s="421"/>
      <c r="AB38" s="421"/>
    </row>
    <row r="39" spans="1:28">
      <c r="A39" s="421"/>
      <c r="B39" s="421"/>
      <c r="C39" s="421"/>
      <c r="D39" s="421"/>
      <c r="E39" s="421"/>
      <c r="F39" s="421"/>
      <c r="G39" s="421"/>
      <c r="H39" s="421"/>
      <c r="I39" s="421"/>
      <c r="J39" s="421"/>
      <c r="K39" s="421"/>
      <c r="L39" s="421"/>
      <c r="M39" s="421"/>
      <c r="N39" s="421"/>
      <c r="O39" s="421"/>
      <c r="P39" s="421"/>
      <c r="Q39" s="421"/>
      <c r="R39" s="421"/>
      <c r="S39" s="421"/>
      <c r="T39" s="421"/>
      <c r="U39" s="421"/>
      <c r="V39" s="421"/>
      <c r="W39" s="421"/>
      <c r="X39" s="421"/>
      <c r="Y39" s="421"/>
      <c r="Z39" s="421"/>
      <c r="AA39" s="421"/>
      <c r="AB39" s="421"/>
    </row>
    <row r="40" spans="1:28">
      <c r="A40" s="421"/>
      <c r="B40" s="421"/>
      <c r="C40" s="421"/>
      <c r="D40" s="421"/>
      <c r="E40" s="421"/>
      <c r="F40" s="421"/>
      <c r="G40" s="421"/>
      <c r="H40" s="421"/>
      <c r="I40" s="421"/>
      <c r="J40" s="421"/>
      <c r="K40" s="421"/>
      <c r="L40" s="421"/>
      <c r="M40" s="421"/>
      <c r="N40" s="421"/>
      <c r="O40" s="421"/>
      <c r="P40" s="421"/>
      <c r="Q40" s="421"/>
      <c r="R40" s="421"/>
      <c r="S40" s="421"/>
      <c r="T40" s="421"/>
      <c r="U40" s="421"/>
      <c r="V40" s="421"/>
      <c r="W40" s="421"/>
      <c r="X40" s="421"/>
      <c r="Y40" s="421"/>
      <c r="Z40" s="421"/>
      <c r="AA40" s="421"/>
      <c r="AB40" s="421"/>
    </row>
    <row r="41" spans="1:28">
      <c r="A41" s="421"/>
      <c r="B41" s="421"/>
      <c r="C41" s="421"/>
      <c r="D41" s="421"/>
      <c r="E41" s="421"/>
      <c r="F41" s="421"/>
      <c r="G41" s="421"/>
      <c r="H41" s="421"/>
      <c r="I41" s="421"/>
      <c r="J41" s="421"/>
      <c r="K41" s="421"/>
      <c r="L41" s="421"/>
      <c r="M41" s="421"/>
      <c r="N41" s="421"/>
      <c r="O41" s="421"/>
      <c r="P41" s="421"/>
      <c r="Q41" s="421"/>
      <c r="R41" s="421"/>
      <c r="S41" s="421"/>
      <c r="T41" s="421"/>
      <c r="U41" s="421"/>
      <c r="V41" s="421"/>
      <c r="W41" s="421"/>
      <c r="X41" s="421"/>
      <c r="Y41" s="421"/>
      <c r="Z41" s="421"/>
      <c r="AA41" s="421"/>
      <c r="AB41" s="421"/>
    </row>
    <row r="42" spans="1:28">
      <c r="A42" s="421"/>
      <c r="B42" s="421"/>
      <c r="C42" s="421"/>
      <c r="D42" s="421"/>
      <c r="E42" s="421"/>
      <c r="F42" s="421"/>
      <c r="G42" s="421"/>
      <c r="H42" s="421"/>
      <c r="I42" s="421"/>
      <c r="J42" s="421"/>
      <c r="K42" s="421"/>
      <c r="L42" s="421"/>
      <c r="M42" s="421"/>
      <c r="N42" s="421"/>
      <c r="O42" s="421"/>
      <c r="P42" s="421"/>
      <c r="Q42" s="421"/>
      <c r="R42" s="421"/>
      <c r="S42" s="421"/>
      <c r="T42" s="421"/>
      <c r="U42" s="421"/>
      <c r="V42" s="421"/>
      <c r="W42" s="421"/>
      <c r="X42" s="421"/>
      <c r="Y42" s="421"/>
      <c r="Z42" s="421"/>
      <c r="AA42" s="421"/>
      <c r="AB42" s="421"/>
    </row>
    <row r="43" spans="1:28">
      <c r="A43" s="421"/>
      <c r="B43" s="421"/>
      <c r="C43" s="421"/>
      <c r="D43" s="421"/>
      <c r="E43" s="421"/>
      <c r="F43" s="421"/>
      <c r="G43" s="421"/>
      <c r="H43" s="421"/>
      <c r="I43" s="421"/>
      <c r="J43" s="421"/>
      <c r="K43" s="421"/>
      <c r="L43" s="421"/>
      <c r="M43" s="421"/>
      <c r="N43" s="421"/>
      <c r="O43" s="421"/>
      <c r="P43" s="421"/>
      <c r="Q43" s="421"/>
      <c r="R43" s="421"/>
      <c r="S43" s="421"/>
      <c r="T43" s="421"/>
      <c r="U43" s="421"/>
      <c r="V43" s="421"/>
      <c r="W43" s="421"/>
      <c r="X43" s="421"/>
      <c r="Y43" s="421"/>
      <c r="Z43" s="421"/>
      <c r="AA43" s="421"/>
      <c r="AB43" s="421"/>
    </row>
    <row r="44" spans="1:28">
      <c r="A44" s="421"/>
      <c r="B44" s="421"/>
      <c r="C44" s="421"/>
      <c r="D44" s="421"/>
      <c r="E44" s="421"/>
      <c r="F44" s="427"/>
      <c r="G44" s="424"/>
      <c r="H44" s="424"/>
      <c r="I44" s="421"/>
      <c r="J44" s="421"/>
      <c r="K44" s="421"/>
      <c r="L44" s="421"/>
      <c r="M44" s="421"/>
      <c r="N44" s="421"/>
      <c r="O44" s="421"/>
      <c r="P44" s="421"/>
      <c r="Q44" s="421"/>
      <c r="R44" s="421"/>
      <c r="S44" s="421"/>
      <c r="T44" s="421"/>
      <c r="U44" s="421"/>
      <c r="V44" s="421"/>
      <c r="W44" s="421"/>
      <c r="X44" s="421"/>
      <c r="Y44" s="421"/>
      <c r="Z44" s="421"/>
      <c r="AA44" s="421"/>
      <c r="AB44" s="421"/>
    </row>
    <row r="45" spans="1:28">
      <c r="A45" s="421"/>
      <c r="B45" s="421"/>
      <c r="C45" s="421"/>
      <c r="D45" s="421"/>
      <c r="E45" s="421"/>
      <c r="F45" s="424"/>
      <c r="G45" s="424"/>
      <c r="H45" s="424"/>
      <c r="I45" s="421"/>
      <c r="J45" s="421"/>
      <c r="K45" s="421"/>
      <c r="L45" s="421"/>
      <c r="M45" s="421"/>
      <c r="N45" s="421"/>
      <c r="O45" s="421"/>
      <c r="P45" s="421"/>
      <c r="Q45" s="421"/>
      <c r="R45" s="421"/>
      <c r="S45" s="421"/>
      <c r="T45" s="421"/>
      <c r="U45" s="421"/>
      <c r="V45" s="421"/>
      <c r="W45" s="421"/>
      <c r="X45" s="421"/>
      <c r="Y45" s="421"/>
      <c r="Z45" s="421"/>
      <c r="AA45" s="421"/>
      <c r="AB45" s="421"/>
    </row>
    <row r="46" spans="1:28">
      <c r="A46" s="421"/>
      <c r="B46" s="421"/>
      <c r="C46" s="421"/>
      <c r="D46" s="421"/>
      <c r="E46" s="421"/>
      <c r="F46" s="424"/>
      <c r="G46" s="424"/>
      <c r="H46" s="424"/>
      <c r="I46" s="421"/>
      <c r="J46" s="421"/>
      <c r="K46" s="421"/>
      <c r="L46" s="421"/>
      <c r="M46" s="421"/>
      <c r="N46" s="421"/>
      <c r="O46" s="421"/>
      <c r="P46" s="421"/>
      <c r="Q46" s="421"/>
      <c r="R46" s="421"/>
      <c r="S46" s="421"/>
      <c r="T46" s="421"/>
      <c r="U46" s="421"/>
      <c r="V46" s="421"/>
      <c r="W46" s="421"/>
      <c r="X46" s="421"/>
      <c r="Y46" s="421"/>
      <c r="Z46" s="421"/>
      <c r="AA46" s="421"/>
      <c r="AB46" s="421"/>
    </row>
    <row r="47" spans="1:28">
      <c r="A47" s="421"/>
      <c r="B47" s="421"/>
      <c r="C47" s="421"/>
      <c r="D47" s="421"/>
      <c r="E47" s="421"/>
      <c r="F47" s="424"/>
      <c r="G47" s="424"/>
      <c r="H47" s="424"/>
      <c r="I47" s="421"/>
      <c r="J47" s="421"/>
      <c r="K47" s="421"/>
      <c r="L47" s="421"/>
      <c r="M47" s="421"/>
      <c r="N47" s="421"/>
      <c r="O47" s="421"/>
      <c r="P47" s="421"/>
      <c r="Q47" s="421"/>
      <c r="R47" s="421"/>
      <c r="S47" s="421"/>
      <c r="T47" s="421"/>
      <c r="U47" s="421"/>
      <c r="V47" s="421"/>
      <c r="W47" s="421"/>
      <c r="X47" s="421"/>
      <c r="Y47" s="421"/>
      <c r="Z47" s="421"/>
      <c r="AA47" s="421"/>
      <c r="AB47" s="421"/>
    </row>
    <row r="48" spans="1:28">
      <c r="A48" s="421"/>
      <c r="B48" s="421"/>
      <c r="C48" s="421"/>
      <c r="D48" s="421"/>
      <c r="E48" s="421"/>
      <c r="F48" s="424"/>
      <c r="G48" s="424"/>
      <c r="H48" s="424"/>
      <c r="I48" s="421"/>
      <c r="J48" s="421"/>
      <c r="K48" s="421"/>
      <c r="L48" s="421"/>
      <c r="M48" s="421"/>
      <c r="N48" s="421"/>
      <c r="O48" s="421"/>
      <c r="P48" s="421"/>
      <c r="Q48" s="421"/>
      <c r="R48" s="421"/>
      <c r="S48" s="421"/>
      <c r="T48" s="421"/>
      <c r="U48" s="421"/>
      <c r="V48" s="421"/>
      <c r="W48" s="421"/>
      <c r="X48" s="421"/>
      <c r="Y48" s="421"/>
      <c r="Z48" s="421"/>
      <c r="AA48" s="421"/>
      <c r="AB48" s="421"/>
    </row>
    <row r="49" spans="1:28">
      <c r="A49" s="421"/>
      <c r="B49" s="421"/>
      <c r="C49" s="421"/>
      <c r="D49" s="421"/>
      <c r="E49" s="421"/>
      <c r="F49" s="424"/>
      <c r="G49" s="424"/>
      <c r="H49" s="424"/>
      <c r="I49" s="421"/>
      <c r="J49" s="421"/>
      <c r="K49" s="421"/>
      <c r="L49" s="421"/>
      <c r="M49" s="421"/>
      <c r="N49" s="421"/>
      <c r="O49" s="421"/>
      <c r="P49" s="421"/>
      <c r="Q49" s="421"/>
      <c r="R49" s="421"/>
      <c r="S49" s="421"/>
      <c r="T49" s="421"/>
      <c r="U49" s="421"/>
      <c r="V49" s="421"/>
      <c r="W49" s="421"/>
      <c r="X49" s="421"/>
      <c r="Y49" s="421"/>
      <c r="Z49" s="421"/>
      <c r="AA49" s="421"/>
      <c r="AB49" s="421"/>
    </row>
    <row r="50" spans="1:28">
      <c r="A50" s="421"/>
      <c r="B50" s="421"/>
      <c r="C50" s="421"/>
      <c r="D50" s="421"/>
      <c r="E50" s="421"/>
      <c r="F50" s="424"/>
      <c r="G50" s="424"/>
      <c r="H50" s="424"/>
      <c r="I50" s="421"/>
      <c r="J50" s="421"/>
      <c r="K50" s="421"/>
      <c r="L50" s="421"/>
      <c r="M50" s="421"/>
      <c r="N50" s="421"/>
      <c r="O50" s="421"/>
      <c r="P50" s="421"/>
      <c r="Q50" s="421"/>
      <c r="R50" s="421"/>
      <c r="S50" s="421"/>
      <c r="T50" s="421"/>
      <c r="U50" s="421"/>
      <c r="V50" s="421"/>
      <c r="W50" s="421"/>
      <c r="X50" s="421"/>
      <c r="Y50" s="421"/>
      <c r="Z50" s="421"/>
      <c r="AA50" s="421"/>
      <c r="AB50" s="421"/>
    </row>
    <row r="51" spans="1:28">
      <c r="A51" s="421"/>
      <c r="B51" s="421"/>
      <c r="C51" s="421"/>
      <c r="D51" s="421"/>
      <c r="E51" s="421"/>
      <c r="F51" s="424"/>
      <c r="G51" s="424"/>
      <c r="H51" s="424"/>
      <c r="I51" s="421"/>
      <c r="J51" s="421"/>
      <c r="K51" s="421"/>
      <c r="L51" s="421"/>
      <c r="M51" s="421"/>
      <c r="N51" s="421"/>
      <c r="O51" s="421"/>
      <c r="P51" s="421"/>
      <c r="Q51" s="421"/>
      <c r="R51" s="421"/>
      <c r="S51" s="421"/>
      <c r="T51" s="421"/>
      <c r="U51" s="421"/>
      <c r="V51" s="421"/>
      <c r="W51" s="421"/>
      <c r="X51" s="421"/>
      <c r="Y51" s="421"/>
      <c r="Z51" s="421"/>
      <c r="AA51" s="421"/>
      <c r="AB51" s="421"/>
    </row>
    <row r="52" spans="1:28">
      <c r="A52" s="421"/>
      <c r="B52" s="421"/>
      <c r="C52" s="421"/>
      <c r="D52" s="421"/>
      <c r="E52" s="421"/>
      <c r="F52" s="424"/>
      <c r="G52" s="424"/>
      <c r="H52" s="424"/>
      <c r="I52" s="421"/>
      <c r="J52" s="421"/>
      <c r="K52" s="421"/>
      <c r="L52" s="421"/>
      <c r="M52" s="421"/>
      <c r="N52" s="421"/>
      <c r="O52" s="421"/>
      <c r="P52" s="421"/>
      <c r="Q52" s="421"/>
      <c r="R52" s="421"/>
      <c r="S52" s="421"/>
      <c r="T52" s="421"/>
      <c r="U52" s="421"/>
      <c r="V52" s="421"/>
      <c r="W52" s="421"/>
      <c r="X52" s="421"/>
      <c r="Y52" s="421"/>
      <c r="Z52" s="421"/>
      <c r="AA52" s="421"/>
      <c r="AB52" s="421"/>
    </row>
    <row r="53" spans="1:28">
      <c r="A53" s="421"/>
      <c r="B53" s="421"/>
      <c r="C53" s="421"/>
      <c r="D53" s="421"/>
      <c r="E53" s="421"/>
      <c r="F53" s="424"/>
      <c r="G53" s="424"/>
      <c r="H53" s="424"/>
      <c r="I53" s="421"/>
      <c r="J53" s="421"/>
      <c r="K53" s="421"/>
      <c r="L53" s="421"/>
      <c r="M53" s="421"/>
      <c r="N53" s="421"/>
      <c r="O53" s="421"/>
      <c r="P53" s="421"/>
      <c r="Q53" s="421"/>
      <c r="R53" s="421"/>
      <c r="S53" s="421"/>
      <c r="T53" s="421"/>
      <c r="U53" s="421"/>
      <c r="V53" s="421"/>
      <c r="W53" s="421"/>
      <c r="X53" s="421"/>
      <c r="Y53" s="421"/>
      <c r="Z53" s="421"/>
      <c r="AA53" s="421"/>
      <c r="AB53" s="421"/>
    </row>
    <row r="54" spans="1:28">
      <c r="A54" s="421"/>
      <c r="B54" s="421"/>
      <c r="C54" s="421"/>
      <c r="D54" s="421"/>
      <c r="E54" s="421"/>
      <c r="F54" s="424"/>
      <c r="G54" s="424"/>
      <c r="H54" s="424"/>
      <c r="I54" s="421"/>
      <c r="J54" s="421"/>
      <c r="K54" s="421"/>
      <c r="L54" s="421"/>
      <c r="M54" s="421"/>
      <c r="N54" s="421"/>
      <c r="O54" s="421"/>
      <c r="P54" s="421"/>
      <c r="Q54" s="421"/>
      <c r="R54" s="421"/>
      <c r="S54" s="421"/>
      <c r="T54" s="421"/>
      <c r="U54" s="421"/>
      <c r="V54" s="421"/>
      <c r="W54" s="421"/>
      <c r="X54" s="421"/>
      <c r="Y54" s="421"/>
      <c r="Z54" s="421"/>
      <c r="AA54" s="421"/>
      <c r="AB54" s="421"/>
    </row>
    <row r="55" spans="1:28">
      <c r="A55" s="421"/>
      <c r="B55" s="421"/>
      <c r="C55" s="421"/>
      <c r="D55" s="421"/>
      <c r="E55" s="421"/>
      <c r="F55" s="424"/>
      <c r="G55" s="424"/>
      <c r="H55" s="424"/>
      <c r="I55" s="421"/>
      <c r="J55" s="421"/>
      <c r="K55" s="421"/>
      <c r="L55" s="421"/>
      <c r="M55" s="421"/>
      <c r="N55" s="421"/>
      <c r="O55" s="421"/>
      <c r="P55" s="421"/>
      <c r="Q55" s="421"/>
      <c r="R55" s="421"/>
      <c r="S55" s="421"/>
      <c r="T55" s="421"/>
      <c r="U55" s="421"/>
      <c r="V55" s="421"/>
      <c r="W55" s="421"/>
      <c r="X55" s="421"/>
      <c r="Y55" s="421"/>
      <c r="Z55" s="421"/>
      <c r="AA55" s="421"/>
      <c r="AB55" s="421"/>
    </row>
    <row r="56" spans="1:28">
      <c r="A56" s="421"/>
      <c r="B56" s="421"/>
      <c r="C56" s="421"/>
      <c r="D56" s="421"/>
      <c r="E56" s="421"/>
      <c r="F56" s="424"/>
      <c r="G56" s="424"/>
      <c r="H56" s="424"/>
      <c r="I56" s="421"/>
      <c r="J56" s="421"/>
      <c r="K56" s="421"/>
      <c r="L56" s="421"/>
      <c r="M56" s="421"/>
      <c r="N56" s="421"/>
      <c r="O56" s="421"/>
      <c r="P56" s="421"/>
      <c r="Q56" s="421"/>
      <c r="R56" s="421"/>
      <c r="S56" s="421"/>
      <c r="T56" s="421"/>
      <c r="U56" s="421"/>
      <c r="V56" s="421"/>
      <c r="W56" s="421"/>
      <c r="X56" s="421"/>
      <c r="Y56" s="421"/>
      <c r="Z56" s="421"/>
      <c r="AA56" s="421"/>
      <c r="AB56" s="421"/>
    </row>
    <row r="57" spans="1:28">
      <c r="A57" s="421"/>
      <c r="B57" s="421"/>
      <c r="C57" s="421"/>
      <c r="D57" s="421"/>
      <c r="E57" s="421"/>
      <c r="F57" s="424"/>
      <c r="G57" s="424"/>
      <c r="H57" s="424"/>
      <c r="I57" s="421"/>
      <c r="J57" s="421"/>
      <c r="K57" s="421"/>
      <c r="L57" s="421"/>
      <c r="M57" s="421"/>
      <c r="N57" s="421"/>
      <c r="O57" s="421"/>
      <c r="P57" s="421"/>
      <c r="Q57" s="421"/>
      <c r="R57" s="421"/>
      <c r="S57" s="421"/>
      <c r="T57" s="421"/>
      <c r="U57" s="421"/>
      <c r="V57" s="421"/>
      <c r="W57" s="421"/>
      <c r="X57" s="421"/>
      <c r="Y57" s="421"/>
      <c r="Z57" s="421"/>
      <c r="AA57" s="421"/>
      <c r="AB57" s="421"/>
    </row>
    <row r="58" spans="1:28">
      <c r="A58" s="421"/>
      <c r="B58" s="421"/>
      <c r="C58" s="421"/>
      <c r="D58" s="421"/>
      <c r="E58" s="421"/>
      <c r="F58" s="424"/>
      <c r="G58" s="424"/>
      <c r="H58" s="424"/>
      <c r="I58" s="421"/>
      <c r="J58" s="421"/>
      <c r="K58" s="421"/>
      <c r="L58" s="421"/>
      <c r="M58" s="421"/>
      <c r="N58" s="421"/>
      <c r="O58" s="421"/>
      <c r="P58" s="421"/>
      <c r="Q58" s="421"/>
      <c r="R58" s="421"/>
      <c r="S58" s="421"/>
      <c r="T58" s="421"/>
      <c r="U58" s="421"/>
      <c r="V58" s="421"/>
      <c r="W58" s="421"/>
      <c r="X58" s="421"/>
      <c r="Y58" s="421"/>
      <c r="Z58" s="421"/>
      <c r="AA58" s="421"/>
      <c r="AB58" s="421"/>
    </row>
    <row r="59" spans="1:28">
      <c r="A59" s="421"/>
      <c r="B59" s="421"/>
      <c r="C59" s="421"/>
      <c r="D59" s="421"/>
      <c r="E59" s="421"/>
      <c r="F59" s="424"/>
      <c r="G59" s="424"/>
      <c r="H59" s="424"/>
      <c r="I59" s="421"/>
      <c r="J59" s="421"/>
      <c r="K59" s="421"/>
      <c r="L59" s="421"/>
      <c r="M59" s="421"/>
      <c r="N59" s="421"/>
      <c r="O59" s="421"/>
      <c r="P59" s="421"/>
      <c r="Q59" s="421"/>
      <c r="R59" s="421"/>
      <c r="S59" s="421"/>
      <c r="T59" s="421"/>
      <c r="U59" s="421"/>
      <c r="V59" s="421"/>
      <c r="W59" s="421"/>
      <c r="X59" s="421"/>
      <c r="Y59" s="421"/>
      <c r="Z59" s="421"/>
      <c r="AA59" s="421"/>
      <c r="AB59" s="421"/>
    </row>
    <row r="60" spans="1:28">
      <c r="A60" s="421"/>
      <c r="B60" s="421"/>
      <c r="C60" s="421"/>
      <c r="D60" s="421"/>
      <c r="E60" s="421"/>
      <c r="F60" s="424"/>
      <c r="G60" s="424"/>
      <c r="H60" s="424"/>
      <c r="I60" s="421"/>
      <c r="J60" s="421"/>
      <c r="K60" s="421"/>
      <c r="L60" s="421"/>
      <c r="M60" s="421"/>
      <c r="N60" s="421"/>
      <c r="O60" s="421"/>
      <c r="P60" s="421"/>
      <c r="Q60" s="421"/>
      <c r="R60" s="421"/>
      <c r="S60" s="421"/>
      <c r="T60" s="421"/>
      <c r="U60" s="421"/>
      <c r="V60" s="421"/>
      <c r="W60" s="421"/>
      <c r="X60" s="421"/>
      <c r="Y60" s="421"/>
      <c r="Z60" s="421"/>
      <c r="AA60" s="421"/>
      <c r="AB60" s="421"/>
    </row>
    <row r="61" spans="1:28">
      <c r="A61" s="421"/>
      <c r="B61" s="421"/>
      <c r="C61" s="421"/>
      <c r="D61" s="421"/>
      <c r="E61" s="421"/>
      <c r="F61" s="424"/>
      <c r="G61" s="424"/>
      <c r="H61" s="424"/>
      <c r="I61" s="421"/>
      <c r="J61" s="421"/>
      <c r="K61" s="421"/>
      <c r="L61" s="421"/>
      <c r="M61" s="421"/>
      <c r="N61" s="421"/>
      <c r="O61" s="421"/>
      <c r="P61" s="421"/>
      <c r="Q61" s="421"/>
      <c r="R61" s="421"/>
      <c r="S61" s="421"/>
      <c r="T61" s="421"/>
      <c r="U61" s="421"/>
      <c r="V61" s="421"/>
      <c r="W61" s="421"/>
      <c r="X61" s="421"/>
      <c r="Y61" s="421"/>
      <c r="Z61" s="421"/>
      <c r="AA61" s="421"/>
      <c r="AB61" s="421"/>
    </row>
    <row r="62" spans="1:28">
      <c r="A62" s="421"/>
      <c r="B62" s="421"/>
      <c r="C62" s="421"/>
      <c r="D62" s="421"/>
      <c r="E62" s="421"/>
      <c r="F62" s="424"/>
      <c r="G62" s="424"/>
      <c r="H62" s="424"/>
      <c r="I62" s="421"/>
      <c r="J62" s="421"/>
      <c r="K62" s="421"/>
      <c r="L62" s="421"/>
      <c r="M62" s="421"/>
      <c r="N62" s="421"/>
      <c r="O62" s="421"/>
      <c r="P62" s="421"/>
      <c r="Q62" s="421"/>
      <c r="R62" s="421"/>
      <c r="S62" s="421"/>
      <c r="T62" s="421"/>
      <c r="U62" s="421"/>
      <c r="V62" s="421"/>
      <c r="W62" s="421"/>
      <c r="X62" s="421"/>
      <c r="Y62" s="421"/>
      <c r="Z62" s="421"/>
      <c r="AA62" s="421"/>
      <c r="AB62" s="421"/>
    </row>
    <row r="63" spans="1:28">
      <c r="A63" s="421"/>
      <c r="B63" s="421"/>
      <c r="C63" s="421"/>
      <c r="D63" s="421"/>
      <c r="E63" s="421"/>
      <c r="F63" s="421"/>
      <c r="G63" s="421"/>
      <c r="H63" s="421"/>
      <c r="I63" s="421"/>
      <c r="J63" s="421"/>
      <c r="K63" s="421"/>
      <c r="L63" s="421"/>
      <c r="M63" s="421"/>
      <c r="N63" s="421"/>
      <c r="O63" s="421"/>
      <c r="P63" s="421"/>
      <c r="Q63" s="421"/>
      <c r="R63" s="421"/>
      <c r="S63" s="421"/>
      <c r="T63" s="421"/>
      <c r="U63" s="421"/>
      <c r="V63" s="421"/>
      <c r="W63" s="421"/>
      <c r="X63" s="421"/>
      <c r="Y63" s="421"/>
      <c r="Z63" s="421"/>
      <c r="AA63" s="421"/>
      <c r="AB63" s="421"/>
    </row>
    <row r="64" spans="1:28">
      <c r="A64" s="421"/>
      <c r="B64" s="421"/>
      <c r="C64" s="421"/>
      <c r="D64" s="421"/>
      <c r="E64" s="421"/>
      <c r="F64" s="421"/>
      <c r="G64" s="421"/>
      <c r="H64" s="421"/>
      <c r="I64" s="421"/>
      <c r="J64" s="421"/>
      <c r="K64" s="421"/>
      <c r="L64" s="421"/>
      <c r="M64" s="421"/>
      <c r="N64" s="421"/>
      <c r="O64" s="421"/>
      <c r="P64" s="421"/>
      <c r="Q64" s="421"/>
      <c r="R64" s="421"/>
      <c r="S64" s="421"/>
      <c r="T64" s="421"/>
      <c r="U64" s="421"/>
      <c r="V64" s="421"/>
      <c r="W64" s="421"/>
      <c r="X64" s="421"/>
      <c r="Y64" s="421"/>
      <c r="Z64" s="421"/>
      <c r="AA64" s="421"/>
      <c r="AB64" s="421"/>
    </row>
    <row r="65" spans="1:28">
      <c r="A65" s="421"/>
      <c r="B65" s="421"/>
      <c r="C65" s="421"/>
      <c r="D65" s="421"/>
      <c r="E65" s="421"/>
      <c r="F65" s="421"/>
      <c r="G65" s="421"/>
      <c r="H65" s="421"/>
      <c r="I65" s="421"/>
      <c r="J65" s="421"/>
      <c r="K65" s="421"/>
      <c r="L65" s="421"/>
      <c r="M65" s="421"/>
      <c r="N65" s="421"/>
      <c r="O65" s="421"/>
      <c r="P65" s="421"/>
      <c r="Q65" s="421"/>
      <c r="R65" s="421"/>
      <c r="S65" s="421"/>
      <c r="T65" s="421"/>
      <c r="U65" s="421"/>
      <c r="V65" s="421"/>
      <c r="W65" s="421"/>
      <c r="X65" s="421"/>
      <c r="Y65" s="421"/>
      <c r="Z65" s="421"/>
      <c r="AA65" s="421"/>
      <c r="AB65" s="421"/>
    </row>
    <row r="66" spans="1:28">
      <c r="A66" s="421"/>
      <c r="B66" s="421"/>
      <c r="C66" s="421"/>
      <c r="D66" s="421"/>
      <c r="E66" s="421"/>
      <c r="F66" s="421"/>
      <c r="G66" s="421"/>
      <c r="H66" s="421"/>
      <c r="I66" s="421"/>
      <c r="J66" s="421"/>
      <c r="K66" s="421"/>
      <c r="L66" s="421"/>
      <c r="M66" s="421"/>
      <c r="N66" s="421"/>
      <c r="O66" s="421"/>
      <c r="P66" s="421"/>
      <c r="Q66" s="421"/>
      <c r="R66" s="421"/>
      <c r="S66" s="421"/>
      <c r="T66" s="421"/>
      <c r="U66" s="421"/>
      <c r="V66" s="421"/>
      <c r="W66" s="421"/>
      <c r="X66" s="421"/>
      <c r="Y66" s="421"/>
      <c r="Z66" s="421"/>
      <c r="AA66" s="421"/>
      <c r="AB66" s="421"/>
    </row>
    <row r="67" spans="1:28">
      <c r="A67" s="421"/>
      <c r="B67" s="421"/>
      <c r="C67" s="421"/>
      <c r="D67" s="421"/>
      <c r="E67" s="421"/>
      <c r="F67" s="421"/>
      <c r="G67" s="421"/>
      <c r="H67" s="421"/>
      <c r="I67" s="421"/>
      <c r="J67" s="421"/>
      <c r="K67" s="421"/>
      <c r="L67" s="421"/>
      <c r="M67" s="421"/>
      <c r="N67" s="421"/>
      <c r="O67" s="421"/>
      <c r="P67" s="421"/>
      <c r="Q67" s="421"/>
      <c r="R67" s="421"/>
      <c r="S67" s="421"/>
      <c r="T67" s="421"/>
      <c r="U67" s="421"/>
      <c r="V67" s="421"/>
      <c r="W67" s="421"/>
      <c r="X67" s="421"/>
      <c r="Y67" s="421"/>
      <c r="Z67" s="421"/>
      <c r="AA67" s="421"/>
      <c r="AB67" s="421"/>
    </row>
    <row r="68" spans="1:28">
      <c r="A68" s="421"/>
      <c r="B68" s="421"/>
      <c r="C68" s="421"/>
      <c r="D68" s="421"/>
      <c r="E68" s="421"/>
      <c r="F68" s="421"/>
      <c r="G68" s="421"/>
      <c r="H68" s="421"/>
      <c r="I68" s="421"/>
      <c r="J68" s="421"/>
      <c r="K68" s="421"/>
      <c r="L68" s="421"/>
      <c r="M68" s="421"/>
      <c r="N68" s="421"/>
      <c r="O68" s="421"/>
      <c r="P68" s="421"/>
      <c r="Q68" s="421"/>
      <c r="R68" s="421"/>
      <c r="S68" s="421"/>
      <c r="T68" s="421"/>
      <c r="U68" s="421"/>
      <c r="V68" s="421"/>
      <c r="W68" s="421"/>
      <c r="X68" s="421"/>
      <c r="Y68" s="421"/>
      <c r="Z68" s="421"/>
      <c r="AA68" s="421"/>
      <c r="AB68" s="421"/>
    </row>
    <row r="69" spans="1:28">
      <c r="A69" s="421"/>
      <c r="B69" s="421"/>
      <c r="C69" s="421"/>
      <c r="D69" s="421"/>
      <c r="E69" s="421"/>
      <c r="F69" s="421"/>
      <c r="G69" s="421"/>
      <c r="H69" s="421"/>
      <c r="I69" s="421"/>
      <c r="J69" s="421"/>
      <c r="K69" s="421"/>
      <c r="L69" s="421"/>
      <c r="M69" s="421"/>
      <c r="N69" s="421"/>
      <c r="O69" s="421"/>
      <c r="P69" s="421"/>
      <c r="Q69" s="421"/>
      <c r="R69" s="421"/>
      <c r="S69" s="421"/>
      <c r="T69" s="421"/>
      <c r="U69" s="421"/>
      <c r="V69" s="421"/>
      <c r="W69" s="421"/>
      <c r="X69" s="421"/>
      <c r="Y69" s="421"/>
      <c r="Z69" s="421"/>
      <c r="AA69" s="421"/>
      <c r="AB69" s="421"/>
    </row>
    <row r="70" spans="1:28">
      <c r="A70" s="421"/>
      <c r="B70" s="421"/>
      <c r="C70" s="421"/>
      <c r="D70" s="421"/>
      <c r="E70" s="421"/>
      <c r="F70" s="421"/>
      <c r="G70" s="421"/>
      <c r="H70" s="421"/>
      <c r="I70" s="421"/>
      <c r="J70" s="421"/>
      <c r="K70" s="421"/>
      <c r="L70" s="421"/>
      <c r="M70" s="421"/>
      <c r="N70" s="421"/>
      <c r="O70" s="421"/>
      <c r="P70" s="421"/>
      <c r="Q70" s="421"/>
      <c r="R70" s="421"/>
      <c r="S70" s="421"/>
      <c r="T70" s="421"/>
      <c r="U70" s="421"/>
      <c r="V70" s="421"/>
      <c r="W70" s="421"/>
      <c r="X70" s="421"/>
      <c r="Y70" s="421"/>
      <c r="Z70" s="421"/>
      <c r="AA70" s="421"/>
      <c r="AB70" s="421"/>
    </row>
    <row r="71" spans="1:28">
      <c r="A71" s="421"/>
      <c r="B71" s="421"/>
      <c r="C71" s="421"/>
      <c r="D71" s="421"/>
      <c r="E71" s="421"/>
      <c r="F71" s="421"/>
      <c r="G71" s="421"/>
      <c r="H71" s="421"/>
      <c r="I71" s="421"/>
      <c r="J71" s="421"/>
      <c r="K71" s="421"/>
      <c r="L71" s="421"/>
      <c r="M71" s="421"/>
      <c r="N71" s="421"/>
      <c r="O71" s="421"/>
      <c r="P71" s="421"/>
      <c r="Q71" s="421"/>
      <c r="R71" s="421"/>
      <c r="S71" s="421"/>
      <c r="T71" s="421"/>
      <c r="U71" s="421"/>
      <c r="V71" s="421"/>
      <c r="W71" s="421"/>
      <c r="X71" s="421"/>
      <c r="Y71" s="421"/>
      <c r="Z71" s="421"/>
      <c r="AA71" s="421"/>
      <c r="AB71" s="421"/>
    </row>
    <row r="72" spans="1:28">
      <c r="A72" s="421"/>
      <c r="B72" s="421"/>
      <c r="C72" s="421"/>
      <c r="D72" s="421"/>
      <c r="E72" s="421"/>
      <c r="F72" s="421"/>
      <c r="G72" s="421"/>
      <c r="H72" s="421"/>
      <c r="I72" s="421"/>
      <c r="J72" s="421"/>
      <c r="K72" s="421"/>
      <c r="L72" s="421"/>
      <c r="M72" s="421"/>
      <c r="N72" s="421"/>
      <c r="O72" s="421"/>
      <c r="P72" s="421"/>
      <c r="Q72" s="421"/>
      <c r="R72" s="421"/>
      <c r="S72" s="421"/>
      <c r="T72" s="421"/>
      <c r="U72" s="421"/>
      <c r="V72" s="421"/>
      <c r="W72" s="421"/>
      <c r="X72" s="421"/>
      <c r="Y72" s="421"/>
      <c r="Z72" s="421"/>
      <c r="AA72" s="421"/>
      <c r="AB72" s="421"/>
    </row>
    <row r="73" spans="1:28">
      <c r="A73" s="421"/>
      <c r="B73" s="421"/>
      <c r="C73" s="421"/>
      <c r="D73" s="421"/>
      <c r="E73" s="421"/>
      <c r="F73" s="421"/>
      <c r="G73" s="421"/>
      <c r="H73" s="421"/>
      <c r="I73" s="421"/>
      <c r="J73" s="421"/>
      <c r="K73" s="421"/>
      <c r="L73" s="421"/>
      <c r="M73" s="421"/>
      <c r="N73" s="421"/>
      <c r="O73" s="421"/>
      <c r="P73" s="421"/>
      <c r="Q73" s="421"/>
      <c r="R73" s="421"/>
      <c r="S73" s="421"/>
      <c r="T73" s="421"/>
      <c r="U73" s="421"/>
      <c r="V73" s="421"/>
      <c r="W73" s="421"/>
      <c r="X73" s="421"/>
      <c r="Y73" s="421"/>
      <c r="Z73" s="421"/>
      <c r="AA73" s="421"/>
      <c r="AB73" s="421"/>
    </row>
    <row r="74" spans="1:28">
      <c r="A74" s="421"/>
      <c r="B74" s="421"/>
      <c r="C74" s="421"/>
      <c r="D74" s="421"/>
      <c r="E74" s="421"/>
      <c r="F74" s="421"/>
      <c r="G74" s="421"/>
      <c r="H74" s="421"/>
      <c r="I74" s="421"/>
      <c r="J74" s="421"/>
      <c r="K74" s="421"/>
      <c r="L74" s="421"/>
      <c r="M74" s="421"/>
      <c r="N74" s="421"/>
      <c r="O74" s="421"/>
      <c r="P74" s="421"/>
      <c r="Q74" s="421"/>
      <c r="R74" s="421"/>
      <c r="S74" s="421"/>
      <c r="T74" s="421"/>
      <c r="U74" s="421"/>
      <c r="V74" s="421"/>
      <c r="W74" s="421"/>
      <c r="X74" s="421"/>
      <c r="Y74" s="421"/>
      <c r="Z74" s="421"/>
      <c r="AA74" s="421"/>
      <c r="AB74" s="421"/>
    </row>
    <row r="75" spans="1:28">
      <c r="A75" s="421"/>
      <c r="B75" s="421"/>
      <c r="C75" s="421"/>
      <c r="D75" s="421"/>
      <c r="E75" s="421"/>
      <c r="F75" s="421"/>
      <c r="G75" s="421"/>
      <c r="H75" s="421"/>
      <c r="I75" s="421"/>
      <c r="J75" s="421"/>
      <c r="K75" s="421"/>
      <c r="L75" s="421"/>
      <c r="M75" s="421"/>
      <c r="N75" s="421"/>
      <c r="O75" s="421"/>
      <c r="P75" s="421"/>
      <c r="Q75" s="421"/>
      <c r="R75" s="421"/>
      <c r="S75" s="421"/>
      <c r="T75" s="421"/>
      <c r="U75" s="421"/>
      <c r="V75" s="421"/>
      <c r="W75" s="421"/>
      <c r="X75" s="421"/>
      <c r="Y75" s="421"/>
      <c r="Z75" s="421"/>
      <c r="AA75" s="421"/>
      <c r="AB75" s="421"/>
    </row>
    <row r="76" spans="1:28">
      <c r="A76" s="421"/>
      <c r="B76" s="421"/>
      <c r="C76" s="421"/>
      <c r="D76" s="421"/>
      <c r="E76" s="421"/>
      <c r="F76" s="421"/>
      <c r="G76" s="421"/>
      <c r="H76" s="421"/>
      <c r="I76" s="421"/>
      <c r="J76" s="421"/>
      <c r="K76" s="421"/>
      <c r="L76" s="421"/>
      <c r="M76" s="421"/>
      <c r="N76" s="421"/>
      <c r="O76" s="421"/>
      <c r="P76" s="421"/>
      <c r="Q76" s="421"/>
      <c r="R76" s="421"/>
      <c r="S76" s="421"/>
      <c r="T76" s="421"/>
      <c r="U76" s="421"/>
      <c r="V76" s="421"/>
      <c r="W76" s="421"/>
      <c r="X76" s="421"/>
      <c r="Y76" s="421"/>
      <c r="Z76" s="421"/>
      <c r="AA76" s="421"/>
      <c r="AB76" s="421"/>
    </row>
    <row r="77" spans="1:28">
      <c r="A77" s="421"/>
      <c r="B77" s="421"/>
      <c r="C77" s="421"/>
      <c r="D77" s="421"/>
      <c r="E77" s="421"/>
      <c r="F77" s="421"/>
      <c r="G77" s="421"/>
      <c r="H77" s="421"/>
      <c r="I77" s="421"/>
      <c r="J77" s="421"/>
      <c r="K77" s="421"/>
      <c r="L77" s="421"/>
      <c r="M77" s="421"/>
      <c r="N77" s="421"/>
      <c r="O77" s="421"/>
      <c r="P77" s="421"/>
      <c r="Q77" s="421"/>
      <c r="R77" s="421"/>
      <c r="S77" s="421"/>
      <c r="T77" s="421"/>
      <c r="U77" s="421"/>
      <c r="V77" s="421"/>
      <c r="W77" s="421"/>
      <c r="X77" s="421"/>
      <c r="Y77" s="421"/>
      <c r="Z77" s="421"/>
      <c r="AA77" s="421"/>
      <c r="AB77" s="421"/>
    </row>
    <row r="78" spans="1:28">
      <c r="A78" s="421"/>
      <c r="B78" s="421"/>
      <c r="C78" s="421"/>
      <c r="D78" s="421"/>
      <c r="E78" s="421"/>
      <c r="F78" s="421"/>
      <c r="G78" s="421"/>
      <c r="H78" s="421"/>
      <c r="I78" s="421"/>
      <c r="J78" s="421"/>
      <c r="K78" s="421"/>
      <c r="L78" s="421"/>
      <c r="M78" s="421"/>
      <c r="N78" s="421"/>
      <c r="O78" s="421"/>
      <c r="P78" s="421"/>
      <c r="Q78" s="421"/>
      <c r="R78" s="421"/>
      <c r="S78" s="421"/>
      <c r="T78" s="421"/>
      <c r="U78" s="421"/>
      <c r="V78" s="421"/>
      <c r="W78" s="421"/>
      <c r="X78" s="421"/>
      <c r="Y78" s="421"/>
      <c r="Z78" s="421"/>
      <c r="AA78" s="421"/>
      <c r="AB78" s="421"/>
    </row>
    <row r="79" spans="1:28">
      <c r="A79" s="421"/>
      <c r="B79" s="421"/>
      <c r="C79" s="421"/>
      <c r="D79" s="421"/>
      <c r="E79" s="421"/>
      <c r="F79" s="421"/>
      <c r="G79" s="421"/>
      <c r="H79" s="421"/>
      <c r="I79" s="421"/>
      <c r="J79" s="421"/>
      <c r="K79" s="421"/>
      <c r="L79" s="421"/>
      <c r="M79" s="421"/>
      <c r="N79" s="421"/>
      <c r="O79" s="421"/>
      <c r="P79" s="421"/>
      <c r="Q79" s="421"/>
      <c r="R79" s="421"/>
      <c r="S79" s="421"/>
      <c r="T79" s="421"/>
      <c r="U79" s="421"/>
      <c r="V79" s="421"/>
      <c r="W79" s="421"/>
      <c r="X79" s="421"/>
      <c r="Y79" s="421"/>
      <c r="Z79" s="421"/>
      <c r="AA79" s="421"/>
      <c r="AB79" s="421"/>
    </row>
    <row r="80" spans="1:28">
      <c r="A80" s="421"/>
      <c r="B80" s="421"/>
      <c r="C80" s="421"/>
      <c r="D80" s="421"/>
      <c r="E80" s="421"/>
      <c r="F80" s="421"/>
      <c r="G80" s="421"/>
      <c r="H80" s="421"/>
      <c r="I80" s="421"/>
      <c r="J80" s="421"/>
      <c r="K80" s="421"/>
      <c r="L80" s="421"/>
      <c r="M80" s="421"/>
      <c r="N80" s="421"/>
      <c r="O80" s="421"/>
      <c r="P80" s="421"/>
      <c r="Q80" s="421"/>
      <c r="R80" s="421"/>
      <c r="S80" s="421"/>
      <c r="T80" s="421"/>
      <c r="U80" s="421"/>
      <c r="V80" s="421"/>
      <c r="W80" s="421"/>
      <c r="X80" s="421"/>
      <c r="Y80" s="421"/>
      <c r="Z80" s="421"/>
      <c r="AA80" s="421"/>
      <c r="AB80" s="421"/>
    </row>
    <row r="81" spans="1:28">
      <c r="A81" s="421"/>
      <c r="B81" s="421"/>
      <c r="C81" s="421"/>
      <c r="D81" s="421"/>
      <c r="E81" s="421"/>
      <c r="F81" s="421"/>
      <c r="G81" s="421"/>
      <c r="H81" s="421"/>
      <c r="I81" s="421"/>
      <c r="J81" s="421"/>
      <c r="K81" s="421"/>
      <c r="L81" s="421"/>
      <c r="M81" s="421"/>
      <c r="N81" s="421"/>
      <c r="O81" s="421"/>
      <c r="P81" s="421"/>
      <c r="Q81" s="421"/>
      <c r="R81" s="421"/>
      <c r="S81" s="421"/>
      <c r="T81" s="421"/>
      <c r="U81" s="421"/>
      <c r="V81" s="421"/>
      <c r="W81" s="421"/>
      <c r="X81" s="421"/>
      <c r="Y81" s="421"/>
      <c r="Z81" s="421"/>
      <c r="AA81" s="421"/>
      <c r="AB81" s="421"/>
    </row>
    <row r="82" spans="1:28">
      <c r="A82" s="421"/>
      <c r="B82" s="421"/>
      <c r="C82" s="421"/>
      <c r="D82" s="421"/>
      <c r="E82" s="421"/>
      <c r="F82" s="421"/>
      <c r="G82" s="421"/>
      <c r="H82" s="421"/>
      <c r="I82" s="421"/>
      <c r="J82" s="421"/>
      <c r="K82" s="421"/>
      <c r="L82" s="421"/>
      <c r="M82" s="421"/>
      <c r="N82" s="421"/>
      <c r="O82" s="421"/>
      <c r="P82" s="421"/>
      <c r="Q82" s="421"/>
      <c r="R82" s="421"/>
      <c r="S82" s="421"/>
      <c r="T82" s="421"/>
      <c r="U82" s="421"/>
      <c r="V82" s="421"/>
      <c r="W82" s="421"/>
      <c r="X82" s="421"/>
      <c r="Y82" s="421"/>
      <c r="Z82" s="421"/>
      <c r="AA82" s="421"/>
      <c r="AB82" s="421"/>
    </row>
    <row r="83" spans="1:28">
      <c r="A83" s="421"/>
      <c r="B83" s="421"/>
      <c r="C83" s="421"/>
      <c r="D83" s="421"/>
      <c r="E83" s="421"/>
      <c r="F83" s="421"/>
      <c r="G83" s="421"/>
      <c r="H83" s="421"/>
      <c r="I83" s="421"/>
      <c r="J83" s="421"/>
      <c r="K83" s="421"/>
      <c r="L83" s="421"/>
      <c r="M83" s="421"/>
      <c r="N83" s="421"/>
      <c r="O83" s="421"/>
      <c r="P83" s="421"/>
      <c r="Q83" s="421"/>
      <c r="R83" s="421"/>
      <c r="S83" s="421"/>
      <c r="T83" s="421"/>
      <c r="U83" s="421"/>
      <c r="V83" s="421"/>
      <c r="W83" s="421"/>
      <c r="X83" s="421"/>
      <c r="Y83" s="421"/>
      <c r="Z83" s="421"/>
      <c r="AA83" s="421"/>
      <c r="AB83" s="421"/>
    </row>
    <row r="84" spans="1:28">
      <c r="A84" s="421"/>
      <c r="B84" s="421"/>
      <c r="C84" s="421"/>
      <c r="D84" s="421"/>
      <c r="E84" s="421"/>
      <c r="F84" s="421"/>
      <c r="G84" s="421"/>
      <c r="H84" s="421"/>
      <c r="I84" s="421"/>
      <c r="J84" s="421"/>
      <c r="K84" s="421"/>
      <c r="L84" s="421"/>
      <c r="M84" s="421"/>
      <c r="N84" s="421"/>
      <c r="O84" s="421"/>
      <c r="P84" s="421"/>
      <c r="Q84" s="421"/>
      <c r="R84" s="421"/>
      <c r="S84" s="421"/>
      <c r="T84" s="421"/>
      <c r="U84" s="421"/>
      <c r="V84" s="421"/>
      <c r="W84" s="421"/>
      <c r="X84" s="421"/>
      <c r="Y84" s="421"/>
      <c r="Z84" s="421"/>
      <c r="AA84" s="421"/>
      <c r="AB84" s="421"/>
    </row>
    <row r="85" spans="1:28">
      <c r="A85" s="421"/>
      <c r="B85" s="421"/>
      <c r="C85" s="421"/>
      <c r="D85" s="421"/>
      <c r="E85" s="421"/>
      <c r="F85" s="421"/>
      <c r="G85" s="421"/>
      <c r="H85" s="421"/>
      <c r="I85" s="421"/>
      <c r="J85" s="421"/>
      <c r="K85" s="421"/>
      <c r="L85" s="421"/>
      <c r="M85" s="421"/>
      <c r="N85" s="421"/>
      <c r="O85" s="421"/>
      <c r="P85" s="421"/>
      <c r="Q85" s="421"/>
      <c r="R85" s="421"/>
      <c r="S85" s="421"/>
      <c r="T85" s="421"/>
      <c r="U85" s="421"/>
      <c r="V85" s="421"/>
      <c r="W85" s="421"/>
      <c r="X85" s="421"/>
      <c r="Y85" s="421"/>
      <c r="Z85" s="421"/>
      <c r="AA85" s="421"/>
      <c r="AB85" s="421"/>
    </row>
    <row r="86" spans="1:28">
      <c r="A86" s="421"/>
      <c r="B86" s="421"/>
      <c r="C86" s="421"/>
      <c r="D86" s="421"/>
      <c r="E86" s="421"/>
      <c r="F86" s="421"/>
      <c r="G86" s="421"/>
      <c r="H86" s="421"/>
      <c r="I86" s="421"/>
      <c r="J86" s="421"/>
      <c r="K86" s="421"/>
      <c r="L86" s="421"/>
      <c r="M86" s="421"/>
      <c r="N86" s="421"/>
      <c r="O86" s="421"/>
      <c r="P86" s="421"/>
      <c r="Q86" s="421"/>
      <c r="R86" s="421"/>
      <c r="S86" s="421"/>
      <c r="T86" s="421"/>
      <c r="U86" s="421"/>
      <c r="V86" s="421"/>
      <c r="W86" s="421"/>
      <c r="X86" s="421"/>
      <c r="Y86" s="421"/>
      <c r="Z86" s="421"/>
      <c r="AA86" s="421"/>
      <c r="AB86" s="421"/>
    </row>
    <row r="87" spans="1:28">
      <c r="A87" s="421"/>
      <c r="B87" s="421"/>
      <c r="C87" s="421"/>
      <c r="D87" s="421"/>
      <c r="E87" s="421"/>
      <c r="F87" s="421"/>
      <c r="G87" s="421"/>
      <c r="H87" s="421"/>
      <c r="I87" s="421"/>
      <c r="J87" s="421"/>
      <c r="K87" s="421"/>
      <c r="L87" s="421"/>
      <c r="M87" s="421"/>
      <c r="N87" s="421"/>
      <c r="O87" s="421"/>
      <c r="P87" s="421"/>
      <c r="Q87" s="421"/>
      <c r="R87" s="421"/>
      <c r="S87" s="421"/>
      <c r="T87" s="421"/>
      <c r="U87" s="421"/>
      <c r="V87" s="421"/>
      <c r="W87" s="421"/>
      <c r="X87" s="421"/>
      <c r="Y87" s="421"/>
      <c r="Z87" s="421"/>
      <c r="AA87" s="421"/>
      <c r="AB87" s="421"/>
    </row>
    <row r="88" spans="1:28">
      <c r="A88" s="421"/>
      <c r="B88" s="421"/>
      <c r="C88" s="421"/>
      <c r="D88" s="421"/>
      <c r="E88" s="421"/>
      <c r="F88" s="421"/>
      <c r="G88" s="421"/>
      <c r="H88" s="421"/>
      <c r="I88" s="421"/>
      <c r="J88" s="421"/>
      <c r="K88" s="421"/>
      <c r="L88" s="421"/>
      <c r="M88" s="421"/>
      <c r="N88" s="421"/>
      <c r="O88" s="421"/>
      <c r="P88" s="421"/>
      <c r="Q88" s="421"/>
      <c r="R88" s="421"/>
      <c r="S88" s="421"/>
      <c r="T88" s="421"/>
      <c r="U88" s="421"/>
      <c r="V88" s="421"/>
      <c r="W88" s="421"/>
      <c r="X88" s="421"/>
      <c r="Y88" s="421"/>
      <c r="Z88" s="421"/>
      <c r="AA88" s="421"/>
      <c r="AB88" s="421"/>
    </row>
    <row r="89" spans="1:28">
      <c r="A89" s="421"/>
      <c r="B89" s="421"/>
      <c r="C89" s="421"/>
      <c r="D89" s="421"/>
      <c r="E89" s="421"/>
      <c r="F89" s="421"/>
      <c r="G89" s="421"/>
      <c r="H89" s="421"/>
      <c r="I89" s="421"/>
      <c r="J89" s="421"/>
      <c r="K89" s="421"/>
      <c r="L89" s="421"/>
      <c r="M89" s="421"/>
      <c r="N89" s="421"/>
      <c r="O89" s="421"/>
      <c r="P89" s="421"/>
      <c r="Q89" s="421"/>
      <c r="R89" s="421"/>
      <c r="S89" s="421"/>
      <c r="T89" s="421"/>
      <c r="U89" s="421"/>
      <c r="V89" s="421"/>
      <c r="W89" s="421"/>
      <c r="X89" s="421"/>
      <c r="Y89" s="421"/>
      <c r="Z89" s="421"/>
      <c r="AA89" s="421"/>
      <c r="AB89" s="421"/>
    </row>
    <row r="90" spans="1:28">
      <c r="A90" s="421"/>
      <c r="B90" s="421"/>
      <c r="C90" s="421"/>
      <c r="D90" s="421"/>
      <c r="E90" s="421"/>
      <c r="F90" s="421"/>
      <c r="G90" s="421"/>
      <c r="H90" s="421"/>
      <c r="I90" s="421"/>
      <c r="J90" s="421"/>
      <c r="K90" s="421"/>
      <c r="L90" s="421"/>
      <c r="M90" s="421"/>
      <c r="N90" s="421"/>
      <c r="O90" s="421"/>
      <c r="P90" s="421"/>
      <c r="Q90" s="421"/>
      <c r="R90" s="421"/>
      <c r="S90" s="421"/>
      <c r="T90" s="421"/>
      <c r="U90" s="421"/>
      <c r="V90" s="421"/>
      <c r="W90" s="421"/>
      <c r="X90" s="421"/>
      <c r="Y90" s="421"/>
      <c r="Z90" s="421"/>
      <c r="AA90" s="421"/>
      <c r="AB90" s="421"/>
    </row>
    <row r="91" spans="1:28">
      <c r="A91" s="421"/>
      <c r="B91" s="421"/>
      <c r="C91" s="421"/>
      <c r="D91" s="421"/>
      <c r="E91" s="421"/>
      <c r="F91" s="421"/>
      <c r="G91" s="421"/>
      <c r="H91" s="421"/>
      <c r="I91" s="421"/>
      <c r="J91" s="421"/>
      <c r="K91" s="421"/>
      <c r="L91" s="421"/>
      <c r="M91" s="421"/>
      <c r="N91" s="421"/>
      <c r="O91" s="421"/>
      <c r="P91" s="421"/>
      <c r="Q91" s="421"/>
      <c r="R91" s="421"/>
      <c r="S91" s="421"/>
      <c r="T91" s="421"/>
      <c r="U91" s="421"/>
      <c r="V91" s="421"/>
      <c r="W91" s="421"/>
      <c r="X91" s="421"/>
      <c r="Y91" s="421"/>
      <c r="Z91" s="421"/>
      <c r="AA91" s="421"/>
      <c r="AB91" s="421"/>
    </row>
    <row r="92" spans="1:28">
      <c r="A92" s="421"/>
      <c r="B92" s="421"/>
      <c r="C92" s="421"/>
      <c r="D92" s="421"/>
      <c r="E92" s="421"/>
      <c r="F92" s="421"/>
      <c r="G92" s="421"/>
      <c r="H92" s="421"/>
      <c r="I92" s="421"/>
      <c r="J92" s="421"/>
      <c r="K92" s="421"/>
      <c r="L92" s="421"/>
      <c r="M92" s="421"/>
      <c r="N92" s="421"/>
      <c r="O92" s="421"/>
      <c r="P92" s="421"/>
      <c r="Q92" s="421"/>
      <c r="R92" s="421"/>
      <c r="S92" s="421"/>
      <c r="T92" s="421"/>
      <c r="U92" s="421"/>
      <c r="V92" s="421"/>
      <c r="W92" s="421"/>
      <c r="X92" s="421"/>
      <c r="Y92" s="421"/>
      <c r="Z92" s="421"/>
      <c r="AA92" s="421"/>
      <c r="AB92" s="421"/>
    </row>
    <row r="93" spans="1:28">
      <c r="A93" s="421"/>
      <c r="B93" s="421"/>
      <c r="C93" s="421"/>
      <c r="D93" s="421"/>
      <c r="E93" s="421"/>
      <c r="F93" s="421"/>
      <c r="G93" s="421"/>
      <c r="H93" s="421"/>
      <c r="I93" s="421"/>
      <c r="J93" s="421"/>
      <c r="K93" s="421"/>
      <c r="L93" s="421"/>
      <c r="M93" s="421"/>
      <c r="N93" s="421"/>
      <c r="O93" s="421"/>
      <c r="P93" s="421"/>
      <c r="Q93" s="421"/>
      <c r="R93" s="421"/>
      <c r="S93" s="421"/>
      <c r="T93" s="421"/>
      <c r="U93" s="421"/>
      <c r="V93" s="421"/>
      <c r="W93" s="421"/>
      <c r="X93" s="421"/>
      <c r="Y93" s="421"/>
      <c r="Z93" s="421"/>
      <c r="AA93" s="421"/>
      <c r="AB93" s="421"/>
    </row>
    <row r="94" spans="1:28">
      <c r="A94" s="421"/>
      <c r="B94" s="421"/>
      <c r="C94" s="421"/>
      <c r="D94" s="421"/>
      <c r="E94" s="421"/>
      <c r="F94" s="421"/>
      <c r="G94" s="421"/>
      <c r="H94" s="421"/>
      <c r="I94" s="421"/>
      <c r="J94" s="421"/>
      <c r="K94" s="421"/>
      <c r="L94" s="421"/>
      <c r="M94" s="421"/>
      <c r="N94" s="421"/>
      <c r="O94" s="421"/>
      <c r="P94" s="421"/>
      <c r="Q94" s="421"/>
      <c r="R94" s="421"/>
      <c r="S94" s="421"/>
      <c r="T94" s="421"/>
      <c r="U94" s="421"/>
      <c r="V94" s="421"/>
      <c r="W94" s="421"/>
      <c r="X94" s="421"/>
      <c r="Y94" s="421"/>
      <c r="Z94" s="421"/>
      <c r="AA94" s="421"/>
      <c r="AB94" s="421"/>
    </row>
    <row r="95" spans="1:28">
      <c r="A95" s="421"/>
      <c r="B95" s="421"/>
      <c r="C95" s="421"/>
      <c r="D95" s="421"/>
      <c r="E95" s="421"/>
      <c r="F95" s="421"/>
      <c r="G95" s="421"/>
      <c r="H95" s="421"/>
      <c r="I95" s="421"/>
      <c r="J95" s="421"/>
      <c r="K95" s="421"/>
      <c r="L95" s="421"/>
      <c r="M95" s="421"/>
      <c r="N95" s="421"/>
      <c r="O95" s="421"/>
      <c r="P95" s="421"/>
      <c r="Q95" s="421"/>
      <c r="R95" s="421"/>
      <c r="S95" s="421"/>
      <c r="T95" s="421"/>
      <c r="U95" s="421"/>
      <c r="V95" s="421"/>
      <c r="W95" s="421"/>
      <c r="X95" s="421"/>
      <c r="Y95" s="421"/>
      <c r="Z95" s="421"/>
      <c r="AA95" s="421"/>
      <c r="AB95" s="421"/>
    </row>
    <row r="96" spans="1:28">
      <c r="A96" s="421"/>
      <c r="B96" s="421"/>
      <c r="C96" s="421"/>
      <c r="D96" s="421"/>
      <c r="E96" s="421"/>
      <c r="F96" s="421"/>
      <c r="G96" s="421"/>
      <c r="H96" s="421"/>
      <c r="I96" s="421"/>
      <c r="J96" s="421"/>
      <c r="K96" s="421"/>
      <c r="L96" s="421"/>
      <c r="M96" s="421"/>
      <c r="N96" s="421"/>
      <c r="O96" s="421"/>
      <c r="P96" s="421"/>
      <c r="Q96" s="421"/>
      <c r="R96" s="421"/>
      <c r="S96" s="421"/>
      <c r="T96" s="421"/>
      <c r="U96" s="421"/>
      <c r="V96" s="421"/>
      <c r="W96" s="421"/>
      <c r="X96" s="421"/>
      <c r="Y96" s="421"/>
      <c r="Z96" s="421"/>
      <c r="AA96" s="421"/>
      <c r="AB96" s="421"/>
    </row>
    <row r="97" spans="1:28">
      <c r="A97" s="421"/>
      <c r="B97" s="421"/>
      <c r="C97" s="421"/>
      <c r="D97" s="421"/>
      <c r="E97" s="421"/>
      <c r="F97" s="421"/>
      <c r="G97" s="421"/>
      <c r="H97" s="421"/>
      <c r="I97" s="421"/>
      <c r="J97" s="421"/>
      <c r="K97" s="421"/>
      <c r="L97" s="421"/>
      <c r="M97" s="421"/>
      <c r="N97" s="421"/>
      <c r="O97" s="421"/>
      <c r="P97" s="421"/>
      <c r="Q97" s="421"/>
      <c r="R97" s="421"/>
      <c r="S97" s="421"/>
      <c r="T97" s="421"/>
      <c r="U97" s="421"/>
      <c r="V97" s="421"/>
      <c r="W97" s="421"/>
      <c r="X97" s="421"/>
      <c r="Y97" s="421"/>
      <c r="Z97" s="421"/>
      <c r="AA97" s="421"/>
      <c r="AB97" s="421"/>
    </row>
    <row r="98" spans="1:28">
      <c r="A98" s="421"/>
      <c r="B98" s="421"/>
      <c r="C98" s="421"/>
      <c r="D98" s="421"/>
      <c r="E98" s="421"/>
      <c r="F98" s="421"/>
      <c r="G98" s="421"/>
      <c r="H98" s="421"/>
      <c r="I98" s="421"/>
      <c r="J98" s="421"/>
      <c r="K98" s="421"/>
      <c r="L98" s="421"/>
      <c r="M98" s="421"/>
      <c r="N98" s="421"/>
      <c r="O98" s="421"/>
      <c r="P98" s="421"/>
      <c r="Q98" s="421"/>
      <c r="R98" s="421"/>
      <c r="S98" s="421"/>
      <c r="T98" s="421"/>
      <c r="U98" s="421"/>
      <c r="V98" s="421"/>
      <c r="W98" s="421"/>
      <c r="X98" s="421"/>
      <c r="Y98" s="421"/>
      <c r="Z98" s="421"/>
      <c r="AA98" s="421"/>
      <c r="AB98" s="421"/>
    </row>
    <row r="99" spans="1:28">
      <c r="A99" s="421"/>
      <c r="B99" s="421"/>
      <c r="C99" s="421"/>
      <c r="D99" s="421"/>
      <c r="E99" s="421"/>
      <c r="F99" s="421"/>
      <c r="G99" s="421"/>
      <c r="H99" s="421"/>
      <c r="I99" s="421"/>
      <c r="J99" s="421"/>
      <c r="K99" s="421"/>
      <c r="L99" s="421"/>
      <c r="M99" s="421"/>
      <c r="N99" s="421"/>
      <c r="O99" s="421"/>
      <c r="P99" s="421"/>
      <c r="Q99" s="421"/>
      <c r="R99" s="421"/>
      <c r="S99" s="421"/>
      <c r="T99" s="421"/>
      <c r="U99" s="421"/>
      <c r="V99" s="421"/>
      <c r="W99" s="421"/>
      <c r="X99" s="421"/>
      <c r="Y99" s="421"/>
      <c r="Z99" s="421"/>
      <c r="AA99" s="421"/>
      <c r="AB99" s="421"/>
    </row>
    <row r="100" spans="1:28">
      <c r="A100" s="421"/>
      <c r="B100" s="421"/>
      <c r="C100" s="421"/>
      <c r="D100" s="421"/>
      <c r="E100" s="421"/>
      <c r="F100" s="421"/>
      <c r="G100" s="421"/>
      <c r="H100" s="421"/>
      <c r="I100" s="421"/>
      <c r="J100" s="421"/>
      <c r="K100" s="421"/>
      <c r="L100" s="421"/>
      <c r="M100" s="421"/>
      <c r="N100" s="421"/>
      <c r="O100" s="421"/>
      <c r="P100" s="421"/>
      <c r="Q100" s="421"/>
      <c r="R100" s="421"/>
      <c r="S100" s="421"/>
      <c r="T100" s="421"/>
      <c r="U100" s="421"/>
      <c r="V100" s="421"/>
      <c r="W100" s="421"/>
      <c r="X100" s="421"/>
      <c r="Y100" s="421"/>
      <c r="Z100" s="421"/>
      <c r="AA100" s="421"/>
      <c r="AB100" s="421"/>
    </row>
    <row r="101" spans="1:28">
      <c r="A101" s="421"/>
      <c r="B101" s="421"/>
      <c r="C101" s="421"/>
      <c r="D101" s="421"/>
      <c r="E101" s="421"/>
      <c r="F101" s="421"/>
      <c r="G101" s="421"/>
      <c r="H101" s="421"/>
      <c r="I101" s="421"/>
      <c r="J101" s="421"/>
      <c r="K101" s="421"/>
      <c r="L101" s="421"/>
      <c r="M101" s="421"/>
      <c r="N101" s="421"/>
      <c r="O101" s="421"/>
      <c r="P101" s="421"/>
      <c r="Q101" s="421"/>
      <c r="R101" s="421"/>
      <c r="S101" s="421"/>
      <c r="T101" s="421"/>
      <c r="U101" s="421"/>
      <c r="V101" s="421"/>
      <c r="W101" s="421"/>
      <c r="X101" s="421"/>
      <c r="Y101" s="421"/>
      <c r="Z101" s="421"/>
      <c r="AA101" s="421"/>
      <c r="AB101" s="421"/>
    </row>
    <row r="102" spans="1:28">
      <c r="A102" s="421"/>
      <c r="B102" s="421"/>
      <c r="C102" s="421"/>
      <c r="D102" s="421"/>
      <c r="E102" s="421"/>
      <c r="F102" s="421"/>
      <c r="G102" s="421"/>
      <c r="H102" s="421"/>
      <c r="I102" s="421"/>
      <c r="J102" s="421"/>
      <c r="K102" s="421"/>
      <c r="L102" s="421"/>
      <c r="M102" s="421"/>
      <c r="N102" s="421"/>
      <c r="O102" s="421"/>
      <c r="P102" s="421"/>
      <c r="Q102" s="421"/>
      <c r="R102" s="421"/>
      <c r="S102" s="421"/>
      <c r="T102" s="421"/>
      <c r="U102" s="421"/>
      <c r="V102" s="421"/>
      <c r="W102" s="421"/>
      <c r="X102" s="421"/>
      <c r="Y102" s="421"/>
      <c r="Z102" s="421"/>
      <c r="AA102" s="421"/>
      <c r="AB102" s="421"/>
    </row>
    <row r="103" spans="1:28">
      <c r="A103" s="421"/>
      <c r="B103" s="421"/>
      <c r="C103" s="421"/>
      <c r="D103" s="421"/>
      <c r="E103" s="421"/>
      <c r="F103" s="421"/>
      <c r="G103" s="421"/>
      <c r="H103" s="421"/>
      <c r="I103" s="421"/>
      <c r="J103" s="421"/>
      <c r="K103" s="421"/>
      <c r="L103" s="421"/>
      <c r="M103" s="421"/>
      <c r="N103" s="421"/>
      <c r="O103" s="421"/>
      <c r="P103" s="421"/>
      <c r="Q103" s="421"/>
      <c r="R103" s="421"/>
      <c r="S103" s="421"/>
      <c r="T103" s="421"/>
      <c r="U103" s="421"/>
      <c r="V103" s="421"/>
      <c r="W103" s="421"/>
      <c r="X103" s="421"/>
      <c r="Y103" s="421"/>
      <c r="Z103" s="421"/>
      <c r="AA103" s="421"/>
      <c r="AB103" s="421"/>
    </row>
    <row r="104" spans="1:28">
      <c r="A104" s="421"/>
      <c r="B104" s="421"/>
      <c r="C104" s="421"/>
      <c r="D104" s="421"/>
      <c r="E104" s="421"/>
      <c r="F104" s="421"/>
      <c r="G104" s="421"/>
      <c r="H104" s="421"/>
      <c r="I104" s="421"/>
      <c r="J104" s="421"/>
      <c r="K104" s="421"/>
      <c r="L104" s="421"/>
      <c r="M104" s="421"/>
      <c r="N104" s="421"/>
      <c r="O104" s="421"/>
      <c r="P104" s="421"/>
      <c r="Q104" s="421"/>
      <c r="R104" s="421"/>
      <c r="S104" s="421"/>
      <c r="T104" s="421"/>
      <c r="U104" s="421"/>
      <c r="V104" s="421"/>
      <c r="W104" s="421"/>
      <c r="X104" s="421"/>
      <c r="Y104" s="421"/>
      <c r="Z104" s="421"/>
      <c r="AA104" s="421"/>
      <c r="AB104" s="421"/>
    </row>
  </sheetData>
  <sheetProtection formatCells="0" formatColumns="0" formatRows="0" insertColumns="0" insertRows="0" insertHyperlinks="0" deleteColumns="0" deleteRows="0"/>
  <mergeCells count="6">
    <mergeCell ref="K25:V27"/>
    <mergeCell ref="D22:F22"/>
    <mergeCell ref="G23:P23"/>
    <mergeCell ref="E1:J1"/>
    <mergeCell ref="K1:Q1"/>
    <mergeCell ref="T7:W11"/>
  </mergeCells>
  <phoneticPr fontId="109"/>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37B418-7CA7-499C-A5DA-01D9C0736AA5}">
  <sheetPr>
    <tabColor theme="2" tint="-0.249977111117893"/>
    <pageSetUpPr fitToPage="1"/>
  </sheetPr>
  <dimension ref="A1:S84"/>
  <sheetViews>
    <sheetView tabSelected="1" zoomScaleNormal="100" zoomScaleSheetLayoutView="100" workbookViewId="0">
      <selection activeCell="A20" sqref="A20"/>
    </sheetView>
  </sheetViews>
  <sheetFormatPr defaultColWidth="9" defaultRowHeight="13.2"/>
  <cols>
    <col min="1" max="1" width="12.77734375" style="79" customWidth="1"/>
    <col min="2" max="2" width="5.109375" style="79" customWidth="1"/>
    <col min="3" max="3" width="3.77734375" style="79" customWidth="1"/>
    <col min="4" max="4" width="6.88671875" style="79" customWidth="1"/>
    <col min="5" max="5" width="13.109375" style="79" customWidth="1"/>
    <col min="6" max="6" width="13.109375" style="124" customWidth="1"/>
    <col min="7" max="7" width="11.33203125" style="79" customWidth="1"/>
    <col min="8" max="8" width="26.6640625" style="97" customWidth="1"/>
    <col min="9" max="9" width="13" style="87" customWidth="1"/>
    <col min="10" max="10" width="16.109375" style="87" customWidth="1"/>
    <col min="11" max="11" width="13.44140625" style="124" customWidth="1"/>
    <col min="12" max="12" width="20.44140625" style="124" customWidth="1"/>
    <col min="13" max="13" width="13.44140625" style="95" customWidth="1"/>
    <col min="14" max="14" width="15" style="79" customWidth="1"/>
    <col min="15" max="15" width="9" style="80"/>
    <col min="16" max="16384" width="9" style="79"/>
  </cols>
  <sheetData>
    <row r="1" spans="1:17" ht="26.25" customHeight="1" thickTop="1">
      <c r="A1" s="71" t="s">
        <v>39</v>
      </c>
      <c r="B1" s="72"/>
      <c r="C1" s="72"/>
      <c r="D1" s="73"/>
      <c r="E1" s="73"/>
      <c r="F1" s="74"/>
      <c r="G1" s="75"/>
      <c r="H1" s="76"/>
      <c r="I1" s="452" t="s">
        <v>40</v>
      </c>
      <c r="J1" s="97"/>
      <c r="K1" s="77"/>
      <c r="L1" s="453" t="s">
        <v>249</v>
      </c>
      <c r="M1" s="78"/>
    </row>
    <row r="2" spans="1:17" ht="17.399999999999999">
      <c r="A2" s="81"/>
      <c r="B2" s="454"/>
      <c r="C2" s="454"/>
      <c r="D2" s="454"/>
      <c r="E2" s="454"/>
      <c r="F2" s="454"/>
      <c r="G2" s="82"/>
      <c r="H2" s="83"/>
      <c r="I2" s="455" t="s">
        <v>41</v>
      </c>
      <c r="J2" s="84"/>
      <c r="K2" s="456" t="s">
        <v>22</v>
      </c>
      <c r="L2" s="85"/>
      <c r="M2" s="78"/>
      <c r="N2" s="194" t="s">
        <v>250</v>
      </c>
      <c r="O2" s="194"/>
      <c r="P2" s="194"/>
      <c r="Q2" s="194"/>
    </row>
    <row r="3" spans="1:17" ht="17.399999999999999">
      <c r="A3" s="457" t="s">
        <v>30</v>
      </c>
      <c r="B3" s="458"/>
      <c r="D3" s="459"/>
      <c r="E3" s="459"/>
      <c r="F3" s="459"/>
      <c r="G3" s="86"/>
      <c r="H3" s="205"/>
      <c r="J3" s="460"/>
      <c r="L3" s="77"/>
      <c r="M3" s="88"/>
      <c r="N3" s="303" t="s">
        <v>251</v>
      </c>
      <c r="P3" s="195"/>
    </row>
    <row r="4" spans="1:17" ht="17.399999999999999">
      <c r="A4" s="89"/>
      <c r="B4" s="458"/>
      <c r="C4" s="124"/>
      <c r="D4" s="459"/>
      <c r="E4" s="459"/>
      <c r="F4" s="461"/>
      <c r="G4" s="90"/>
      <c r="H4" s="91"/>
      <c r="I4" s="91"/>
      <c r="J4" s="97"/>
      <c r="L4" s="77"/>
      <c r="M4" s="88"/>
      <c r="N4" s="573" t="s">
        <v>287</v>
      </c>
    </row>
    <row r="5" spans="1:17">
      <c r="A5" s="462"/>
      <c r="D5" s="459"/>
      <c r="E5" s="92"/>
      <c r="F5" s="463"/>
      <c r="G5" s="93"/>
      <c r="H5"/>
      <c r="I5" s="464"/>
      <c r="J5" s="97"/>
      <c r="M5" s="88"/>
    </row>
    <row r="6" spans="1:17" ht="17.399999999999999">
      <c r="A6" s="462"/>
      <c r="D6" s="459"/>
      <c r="E6" s="463"/>
      <c r="F6" s="463"/>
      <c r="G6" s="93"/>
      <c r="H6" s="83"/>
      <c r="I6" s="465"/>
      <c r="J6" s="97"/>
      <c r="M6" s="88"/>
    </row>
    <row r="7" spans="1:17">
      <c r="A7" s="462"/>
      <c r="D7" s="459"/>
      <c r="E7" s="463"/>
      <c r="F7" s="463"/>
      <c r="G7" s="93"/>
      <c r="H7" s="466"/>
      <c r="I7" s="464"/>
      <c r="J7" s="97"/>
      <c r="M7" s="88"/>
      <c r="N7" s="96" t="s">
        <v>42</v>
      </c>
    </row>
    <row r="8" spans="1:17">
      <c r="A8" s="462"/>
      <c r="D8" s="459"/>
      <c r="E8" s="463"/>
      <c r="F8" s="463"/>
      <c r="G8" s="93"/>
      <c r="H8" s="84"/>
      <c r="I8" s="467"/>
      <c r="J8" s="467"/>
      <c r="K8" s="467"/>
    </row>
    <row r="9" spans="1:17">
      <c r="A9" s="462"/>
      <c r="D9" s="459"/>
      <c r="E9" s="463"/>
      <c r="F9" s="463"/>
      <c r="G9" s="93"/>
      <c r="H9" s="467"/>
      <c r="I9" s="467"/>
      <c r="J9" s="467"/>
      <c r="K9" s="467"/>
      <c r="N9" s="96"/>
    </row>
    <row r="10" spans="1:17">
      <c r="A10" s="462"/>
      <c r="D10" s="459"/>
      <c r="E10" s="463"/>
      <c r="F10" s="463"/>
      <c r="G10" s="93"/>
      <c r="H10" s="467"/>
      <c r="I10" s="467"/>
      <c r="J10" s="467"/>
      <c r="K10" s="467"/>
      <c r="N10" s="96" t="s">
        <v>43</v>
      </c>
    </row>
    <row r="11" spans="1:17">
      <c r="A11" s="462"/>
      <c r="D11" s="459"/>
      <c r="E11" s="463"/>
      <c r="F11" s="463"/>
      <c r="G11" s="93"/>
      <c r="H11" s="467"/>
      <c r="I11" s="467"/>
      <c r="J11" s="467"/>
      <c r="K11" s="467"/>
    </row>
    <row r="12" spans="1:17">
      <c r="A12" s="462"/>
      <c r="D12" s="459"/>
      <c r="E12" s="463"/>
      <c r="F12" s="463"/>
      <c r="G12" s="93"/>
      <c r="H12" s="467"/>
      <c r="I12" s="467"/>
      <c r="J12" s="467"/>
      <c r="K12" s="467"/>
      <c r="N12" s="96"/>
    </row>
    <row r="13" spans="1:17">
      <c r="A13" s="462"/>
      <c r="D13" s="459"/>
      <c r="E13" s="463"/>
      <c r="F13" s="463"/>
      <c r="G13" s="93"/>
      <c r="H13" s="467"/>
      <c r="I13" s="467"/>
      <c r="J13" s="467"/>
      <c r="K13" s="467"/>
      <c r="N13" s="468" t="s">
        <v>44</v>
      </c>
    </row>
    <row r="14" spans="1:17">
      <c r="A14" s="462"/>
      <c r="D14" s="459"/>
      <c r="E14" s="463"/>
      <c r="F14" s="463"/>
      <c r="G14" s="93"/>
      <c r="H14" s="467"/>
      <c r="I14" s="467"/>
      <c r="J14" s="467"/>
      <c r="K14" s="467"/>
      <c r="N14" s="667" t="s">
        <v>286</v>
      </c>
    </row>
    <row r="15" spans="1:17">
      <c r="A15" s="462"/>
      <c r="D15" s="459"/>
      <c r="E15" s="459" t="s">
        <v>22</v>
      </c>
      <c r="F15" s="461"/>
      <c r="G15" s="86"/>
      <c r="H15" s="466"/>
      <c r="I15" s="464"/>
      <c r="J15" s="84"/>
      <c r="N15" s="667"/>
    </row>
    <row r="16" spans="1:17">
      <c r="A16" s="462"/>
      <c r="D16" s="459"/>
      <c r="E16" s="459"/>
      <c r="F16" s="461"/>
      <c r="G16" s="86"/>
      <c r="I16" s="464"/>
      <c r="J16" s="97"/>
      <c r="N16" s="469" t="s">
        <v>138</v>
      </c>
    </row>
    <row r="17" spans="1:19" ht="20.25" customHeight="1" thickBot="1">
      <c r="A17" s="617" t="s">
        <v>302</v>
      </c>
      <c r="B17" s="618"/>
      <c r="C17" s="618"/>
      <c r="D17" s="470"/>
      <c r="E17" s="471"/>
      <c r="F17" s="618" t="s">
        <v>281</v>
      </c>
      <c r="G17" s="619"/>
      <c r="H17" s="466"/>
      <c r="I17" s="464"/>
      <c r="J17" s="84"/>
      <c r="L17" s="85"/>
      <c r="M17" s="88"/>
      <c r="N17" s="94"/>
    </row>
    <row r="18" spans="1:19" ht="39" customHeight="1" thickTop="1">
      <c r="A18" s="620" t="s">
        <v>45</v>
      </c>
      <c r="B18" s="621"/>
      <c r="C18" s="622"/>
      <c r="D18" s="472" t="s">
        <v>46</v>
      </c>
      <c r="E18" s="473"/>
      <c r="F18" s="623" t="s">
        <v>47</v>
      </c>
      <c r="G18" s="624"/>
      <c r="I18" s="464"/>
      <c r="J18" s="97"/>
      <c r="M18" s="88"/>
      <c r="Q18" s="79" t="s">
        <v>30</v>
      </c>
      <c r="S18" s="79" t="s">
        <v>22</v>
      </c>
    </row>
    <row r="19" spans="1:19" ht="30" customHeight="1">
      <c r="A19" s="625" t="s">
        <v>177</v>
      </c>
      <c r="B19" s="625"/>
      <c r="C19" s="625"/>
      <c r="D19" s="625"/>
      <c r="E19" s="625"/>
      <c r="F19" s="625"/>
      <c r="G19" s="625"/>
      <c r="H19" s="474"/>
      <c r="I19" s="98" t="s">
        <v>48</v>
      </c>
      <c r="J19" s="98"/>
      <c r="K19" s="98"/>
      <c r="L19" s="85"/>
      <c r="M19" s="88"/>
    </row>
    <row r="20" spans="1:19" ht="17.399999999999999">
      <c r="E20" s="475" t="s">
        <v>49</v>
      </c>
      <c r="F20" s="476" t="s">
        <v>50</v>
      </c>
      <c r="H20" s="477"/>
      <c r="I20" s="464"/>
      <c r="J20" s="97" t="s">
        <v>22</v>
      </c>
      <c r="K20" s="478" t="s">
        <v>22</v>
      </c>
      <c r="M20" s="88"/>
    </row>
    <row r="21" spans="1:19" ht="16.8" thickBot="1">
      <c r="A21" s="479"/>
      <c r="B21" s="626">
        <v>44542</v>
      </c>
      <c r="C21" s="627"/>
      <c r="D21" s="480" t="s">
        <v>51</v>
      </c>
      <c r="E21" s="628" t="s">
        <v>52</v>
      </c>
      <c r="F21" s="629"/>
      <c r="G21" s="87" t="s">
        <v>53</v>
      </c>
      <c r="H21" s="639" t="s">
        <v>492</v>
      </c>
      <c r="I21" s="640"/>
      <c r="J21" s="640"/>
      <c r="K21" s="640"/>
      <c r="L21" s="640"/>
      <c r="M21" s="99"/>
      <c r="N21" s="100"/>
    </row>
    <row r="22" spans="1:19" ht="36" customHeight="1" thickTop="1" thickBot="1">
      <c r="A22" s="481" t="s">
        <v>54</v>
      </c>
      <c r="B22" s="641" t="s">
        <v>55</v>
      </c>
      <c r="C22" s="642"/>
      <c r="D22" s="643"/>
      <c r="E22" s="101" t="s">
        <v>267</v>
      </c>
      <c r="F22" s="101" t="s">
        <v>270</v>
      </c>
      <c r="G22" s="482" t="s">
        <v>56</v>
      </c>
      <c r="H22" s="644" t="s">
        <v>57</v>
      </c>
      <c r="I22" s="645"/>
      <c r="J22" s="645"/>
      <c r="K22" s="645"/>
      <c r="L22" s="646"/>
      <c r="M22" s="483" t="s">
        <v>58</v>
      </c>
      <c r="N22" s="484" t="s">
        <v>59</v>
      </c>
      <c r="R22" s="79" t="s">
        <v>30</v>
      </c>
    </row>
    <row r="23" spans="1:19" ht="69.599999999999994" customHeight="1" thickBot="1">
      <c r="A23" s="485" t="s">
        <v>60</v>
      </c>
      <c r="B23" s="630" t="str">
        <f>IF(G23&gt;5,"☆☆☆☆",IF(AND(G23&gt;=2.39,G23&lt;5),"☆☆☆",IF(AND(G23&gt;=1.39,G23&lt;2.4),"☆☆",IF(AND(G23&gt;0,G23&lt;1.4),"☆",IF(AND(G23&gt;=-1.39,G23&lt;0),"★",IF(AND(G23&gt;=-2.39,G23&lt;-1.4),"★★",IF(AND(G23&gt;=-3.39,G23&lt;-2.4),"★★★")))))))</f>
        <v>★</v>
      </c>
      <c r="C23" s="631"/>
      <c r="D23" s="632"/>
      <c r="E23" s="198">
        <v>1.1200000000000001</v>
      </c>
      <c r="F23" s="198">
        <v>1.68</v>
      </c>
      <c r="G23" s="272">
        <f>+E23-F23</f>
        <v>-0.55999999999999983</v>
      </c>
      <c r="H23" s="647" t="s">
        <v>296</v>
      </c>
      <c r="I23" s="648"/>
      <c r="J23" s="648"/>
      <c r="K23" s="648"/>
      <c r="L23" s="648"/>
      <c r="M23" s="576" t="s">
        <v>297</v>
      </c>
      <c r="N23" s="577">
        <v>44539</v>
      </c>
      <c r="O23" s="80" t="s">
        <v>262</v>
      </c>
    </row>
    <row r="24" spans="1:19" ht="66" customHeight="1" thickBot="1">
      <c r="A24" s="486" t="s">
        <v>61</v>
      </c>
      <c r="B24" s="630" t="str">
        <f t="shared" ref="B24" si="0">IF(G24&gt;5,"☆☆☆☆",IF(AND(G24&gt;=2.39,G24&lt;5),"☆☆☆",IF(AND(G24&gt;=1.39,G24&lt;2.4),"☆☆",IF(AND(G24&gt;0,G24&lt;1.4),"☆",IF(AND(G24&gt;=-1.39,G24&lt;0),"★",IF(AND(G24&gt;=-2.39,G24&lt;-1.4),"★★",IF(AND(G24&gt;=-3.39,G24&lt;-2.4),"★★★")))))))</f>
        <v>☆</v>
      </c>
      <c r="C24" s="631"/>
      <c r="D24" s="632"/>
      <c r="E24" s="198">
        <v>2.02</v>
      </c>
      <c r="F24" s="198">
        <v>2.93</v>
      </c>
      <c r="G24" s="440">
        <f t="shared" ref="G24:G70" si="1">+F24-E24</f>
        <v>0.91000000000000014</v>
      </c>
      <c r="H24" s="649"/>
      <c r="I24" s="650"/>
      <c r="J24" s="650"/>
      <c r="K24" s="650"/>
      <c r="L24" s="650"/>
      <c r="M24" s="290"/>
      <c r="N24" s="291"/>
      <c r="O24" s="80" t="s">
        <v>61</v>
      </c>
      <c r="Q24" s="79" t="s">
        <v>30</v>
      </c>
    </row>
    <row r="25" spans="1:19" ht="81" customHeight="1" thickBot="1">
      <c r="A25" s="487" t="s">
        <v>62</v>
      </c>
      <c r="B25" s="630" t="str">
        <f t="shared" ref="B25:B70" si="2">IF(G25&gt;5,"☆☆☆☆",IF(AND(G25&gt;=2.39,G25&lt;5),"☆☆☆",IF(AND(G25&gt;=1.39,G25&lt;2.4),"☆☆",IF(AND(G25&gt;0,G25&lt;1.4),"☆",IF(AND(G25&gt;=-1.39,G25&lt;0),"★",IF(AND(G25&gt;=-2.39,G25&lt;-1.4),"★★",IF(AND(G25&gt;=-3.39,G25&lt;-2.4),"★★★")))))))</f>
        <v>☆☆</v>
      </c>
      <c r="C25" s="631"/>
      <c r="D25" s="632"/>
      <c r="E25" s="198">
        <v>2.71</v>
      </c>
      <c r="F25" s="197">
        <v>4.41</v>
      </c>
      <c r="G25" s="255">
        <f t="shared" si="1"/>
        <v>1.7000000000000002</v>
      </c>
      <c r="H25" s="636" t="s">
        <v>300</v>
      </c>
      <c r="I25" s="637"/>
      <c r="J25" s="637"/>
      <c r="K25" s="637"/>
      <c r="L25" s="638"/>
      <c r="M25" s="576" t="s">
        <v>301</v>
      </c>
      <c r="N25" s="574">
        <v>44538</v>
      </c>
      <c r="O25" s="80" t="s">
        <v>62</v>
      </c>
    </row>
    <row r="26" spans="1:19" ht="83.25" customHeight="1" thickBot="1">
      <c r="A26" s="487" t="s">
        <v>63</v>
      </c>
      <c r="B26" s="630" t="str">
        <f t="shared" si="2"/>
        <v>★</v>
      </c>
      <c r="C26" s="631"/>
      <c r="D26" s="632"/>
      <c r="E26" s="197">
        <v>4.16</v>
      </c>
      <c r="F26" s="197">
        <v>3.67</v>
      </c>
      <c r="G26" s="102">
        <f t="shared" si="1"/>
        <v>-0.49000000000000021</v>
      </c>
      <c r="H26" s="651"/>
      <c r="I26" s="652"/>
      <c r="J26" s="652"/>
      <c r="K26" s="652"/>
      <c r="L26" s="653"/>
      <c r="M26" s="488"/>
      <c r="N26" s="489"/>
      <c r="O26" s="80" t="s">
        <v>63</v>
      </c>
    </row>
    <row r="27" spans="1:19" ht="78.599999999999994" customHeight="1" thickBot="1">
      <c r="A27" s="487" t="s">
        <v>64</v>
      </c>
      <c r="B27" s="630" t="str">
        <f t="shared" si="2"/>
        <v>★</v>
      </c>
      <c r="C27" s="631"/>
      <c r="D27" s="632"/>
      <c r="E27" s="198">
        <v>1.71</v>
      </c>
      <c r="F27" s="198">
        <v>1.18</v>
      </c>
      <c r="G27" s="102">
        <f t="shared" si="1"/>
        <v>-0.53</v>
      </c>
      <c r="H27" s="654"/>
      <c r="I27" s="652"/>
      <c r="J27" s="652"/>
      <c r="K27" s="652"/>
      <c r="L27" s="653"/>
      <c r="M27" s="290"/>
      <c r="N27" s="291"/>
      <c r="O27" s="80" t="s">
        <v>64</v>
      </c>
    </row>
    <row r="28" spans="1:19" ht="87" customHeight="1" thickBot="1">
      <c r="A28" s="487" t="s">
        <v>65</v>
      </c>
      <c r="B28" s="630" t="str">
        <f t="shared" si="2"/>
        <v>☆</v>
      </c>
      <c r="C28" s="631"/>
      <c r="D28" s="632"/>
      <c r="E28" s="197">
        <v>3.52</v>
      </c>
      <c r="F28" s="197">
        <v>3.55</v>
      </c>
      <c r="G28" s="102">
        <f t="shared" si="1"/>
        <v>2.9999999999999805E-2</v>
      </c>
      <c r="H28" s="633"/>
      <c r="I28" s="634"/>
      <c r="J28" s="634"/>
      <c r="K28" s="634"/>
      <c r="L28" s="635"/>
      <c r="M28" s="290"/>
      <c r="N28" s="291"/>
      <c r="O28" s="80" t="s">
        <v>65</v>
      </c>
    </row>
    <row r="29" spans="1:19" ht="71.25" customHeight="1" thickBot="1">
      <c r="A29" s="487" t="s">
        <v>66</v>
      </c>
      <c r="B29" s="630" t="str">
        <f t="shared" si="2"/>
        <v>☆</v>
      </c>
      <c r="C29" s="631"/>
      <c r="D29" s="632"/>
      <c r="E29" s="198">
        <v>2.2200000000000002</v>
      </c>
      <c r="F29" s="198">
        <v>2.56</v>
      </c>
      <c r="G29" s="102">
        <f t="shared" si="1"/>
        <v>0.33999999999999986</v>
      </c>
      <c r="H29" s="633"/>
      <c r="I29" s="634"/>
      <c r="J29" s="634"/>
      <c r="K29" s="634"/>
      <c r="L29" s="635"/>
      <c r="M29" s="290"/>
      <c r="N29" s="291"/>
      <c r="O29" s="80" t="s">
        <v>66</v>
      </c>
    </row>
    <row r="30" spans="1:19" ht="73.5" customHeight="1" thickBot="1">
      <c r="A30" s="487" t="s">
        <v>67</v>
      </c>
      <c r="B30" s="630" t="str">
        <f t="shared" si="2"/>
        <v>☆</v>
      </c>
      <c r="C30" s="631"/>
      <c r="D30" s="632"/>
      <c r="E30" s="197">
        <v>3.35</v>
      </c>
      <c r="F30" s="197">
        <v>3.72</v>
      </c>
      <c r="G30" s="102">
        <f t="shared" si="1"/>
        <v>0.37000000000000011</v>
      </c>
      <c r="H30" s="633"/>
      <c r="I30" s="634"/>
      <c r="J30" s="634"/>
      <c r="K30" s="634"/>
      <c r="L30" s="635"/>
      <c r="M30" s="290"/>
      <c r="N30" s="291"/>
      <c r="O30" s="80" t="s">
        <v>67</v>
      </c>
    </row>
    <row r="31" spans="1:19" ht="75.75" customHeight="1" thickBot="1">
      <c r="A31" s="487" t="s">
        <v>68</v>
      </c>
      <c r="B31" s="630" t="str">
        <f t="shared" si="2"/>
        <v>☆</v>
      </c>
      <c r="C31" s="631"/>
      <c r="D31" s="632"/>
      <c r="E31" s="197">
        <v>3.29</v>
      </c>
      <c r="F31" s="197">
        <v>4.2699999999999996</v>
      </c>
      <c r="G31" s="102">
        <f t="shared" si="1"/>
        <v>0.97999999999999954</v>
      </c>
      <c r="H31" s="633" t="s">
        <v>278</v>
      </c>
      <c r="I31" s="634"/>
      <c r="J31" s="634"/>
      <c r="K31" s="634"/>
      <c r="L31" s="635"/>
      <c r="M31" s="290" t="s">
        <v>279</v>
      </c>
      <c r="N31" s="291">
        <v>44531</v>
      </c>
      <c r="O31" s="80" t="s">
        <v>68</v>
      </c>
    </row>
    <row r="32" spans="1:19" ht="96" customHeight="1" thickBot="1">
      <c r="A32" s="490" t="s">
        <v>69</v>
      </c>
      <c r="B32" s="630" t="str">
        <f t="shared" si="2"/>
        <v>☆</v>
      </c>
      <c r="C32" s="631"/>
      <c r="D32" s="632"/>
      <c r="E32" s="198">
        <v>2.06</v>
      </c>
      <c r="F32" s="197">
        <v>3.25</v>
      </c>
      <c r="G32" s="102">
        <f t="shared" si="1"/>
        <v>1.19</v>
      </c>
      <c r="H32" s="633"/>
      <c r="I32" s="634"/>
      <c r="J32" s="634"/>
      <c r="K32" s="634"/>
      <c r="L32" s="635"/>
      <c r="M32" s="290"/>
      <c r="N32" s="291"/>
      <c r="O32" s="80" t="s">
        <v>69</v>
      </c>
    </row>
    <row r="33" spans="1:16" ht="94.8" customHeight="1" thickBot="1">
      <c r="A33" s="491" t="s">
        <v>70</v>
      </c>
      <c r="B33" s="630" t="str">
        <f t="shared" si="2"/>
        <v>☆☆</v>
      </c>
      <c r="C33" s="631"/>
      <c r="D33" s="632"/>
      <c r="E33" s="561">
        <v>7.04</v>
      </c>
      <c r="F33" s="561">
        <v>9.09</v>
      </c>
      <c r="G33" s="102">
        <f t="shared" si="1"/>
        <v>2.0499999999999998</v>
      </c>
      <c r="H33" s="633"/>
      <c r="I33" s="634"/>
      <c r="J33" s="634"/>
      <c r="K33" s="634"/>
      <c r="L33" s="635"/>
      <c r="M33" s="290"/>
      <c r="N33" s="291"/>
      <c r="O33" s="80" t="s">
        <v>70</v>
      </c>
    </row>
    <row r="34" spans="1:16" ht="81" customHeight="1" thickBot="1">
      <c r="A34" s="486" t="s">
        <v>71</v>
      </c>
      <c r="B34" s="630" t="str">
        <f t="shared" si="2"/>
        <v>☆</v>
      </c>
      <c r="C34" s="631"/>
      <c r="D34" s="632"/>
      <c r="E34" s="198">
        <v>2.88</v>
      </c>
      <c r="F34" s="197">
        <v>4.17</v>
      </c>
      <c r="G34" s="102">
        <f t="shared" si="1"/>
        <v>1.29</v>
      </c>
      <c r="H34" s="636" t="s">
        <v>298</v>
      </c>
      <c r="I34" s="637"/>
      <c r="J34" s="637"/>
      <c r="K34" s="637"/>
      <c r="L34" s="638"/>
      <c r="M34" s="578" t="s">
        <v>299</v>
      </c>
      <c r="N34" s="579">
        <v>44539</v>
      </c>
      <c r="O34" s="80" t="s">
        <v>71</v>
      </c>
    </row>
    <row r="35" spans="1:16" ht="94.5" customHeight="1" thickBot="1">
      <c r="A35" s="490" t="s">
        <v>72</v>
      </c>
      <c r="B35" s="630" t="str">
        <f t="shared" si="2"/>
        <v>☆☆</v>
      </c>
      <c r="C35" s="631"/>
      <c r="D35" s="632"/>
      <c r="E35" s="197">
        <v>4.95</v>
      </c>
      <c r="F35" s="561">
        <v>6.38</v>
      </c>
      <c r="G35" s="102">
        <f t="shared" si="1"/>
        <v>1.4299999999999997</v>
      </c>
      <c r="H35" s="633"/>
      <c r="I35" s="634"/>
      <c r="J35" s="634"/>
      <c r="K35" s="634"/>
      <c r="L35" s="635"/>
      <c r="M35" s="492"/>
      <c r="N35" s="493"/>
      <c r="O35" s="80" t="s">
        <v>72</v>
      </c>
    </row>
    <row r="36" spans="1:16" ht="92.4" customHeight="1" thickBot="1">
      <c r="A36" s="494" t="s">
        <v>73</v>
      </c>
      <c r="B36" s="630" t="str">
        <f t="shared" si="2"/>
        <v>☆</v>
      </c>
      <c r="C36" s="631"/>
      <c r="D36" s="632"/>
      <c r="E36" s="197">
        <v>3.05</v>
      </c>
      <c r="F36" s="197">
        <v>3.9</v>
      </c>
      <c r="G36" s="102">
        <f t="shared" si="1"/>
        <v>0.85000000000000009</v>
      </c>
      <c r="H36" s="633"/>
      <c r="I36" s="634"/>
      <c r="J36" s="634"/>
      <c r="K36" s="634"/>
      <c r="L36" s="635"/>
      <c r="M36" s="492"/>
      <c r="N36" s="493"/>
      <c r="O36" s="80" t="s">
        <v>73</v>
      </c>
    </row>
    <row r="37" spans="1:16" ht="87.75" customHeight="1" thickBot="1">
      <c r="A37" s="487" t="s">
        <v>74</v>
      </c>
      <c r="B37" s="630" t="str">
        <f t="shared" si="2"/>
        <v>☆☆</v>
      </c>
      <c r="C37" s="631"/>
      <c r="D37" s="632"/>
      <c r="E37" s="197">
        <v>4.51</v>
      </c>
      <c r="F37" s="561">
        <v>6.32</v>
      </c>
      <c r="G37" s="102">
        <f t="shared" si="1"/>
        <v>1.8100000000000005</v>
      </c>
      <c r="H37" s="633"/>
      <c r="I37" s="634"/>
      <c r="J37" s="634"/>
      <c r="K37" s="634"/>
      <c r="L37" s="635"/>
      <c r="M37" s="290"/>
      <c r="N37" s="291"/>
      <c r="O37" s="80" t="s">
        <v>74</v>
      </c>
    </row>
    <row r="38" spans="1:16" ht="75.75" customHeight="1" thickBot="1">
      <c r="A38" s="487" t="s">
        <v>75</v>
      </c>
      <c r="B38" s="630" t="str">
        <f t="shared" si="2"/>
        <v>☆☆</v>
      </c>
      <c r="C38" s="631"/>
      <c r="D38" s="632"/>
      <c r="E38" s="198">
        <v>2.5499999999999998</v>
      </c>
      <c r="F38" s="197">
        <v>3.97</v>
      </c>
      <c r="G38" s="102">
        <f t="shared" si="1"/>
        <v>1.4200000000000004</v>
      </c>
      <c r="H38" s="651"/>
      <c r="I38" s="652"/>
      <c r="J38" s="652"/>
      <c r="K38" s="652"/>
      <c r="L38" s="653"/>
      <c r="M38" s="488"/>
      <c r="N38" s="489"/>
      <c r="O38" s="80" t="s">
        <v>75</v>
      </c>
    </row>
    <row r="39" spans="1:16" ht="76.8" customHeight="1" thickBot="1">
      <c r="A39" s="487" t="s">
        <v>76</v>
      </c>
      <c r="B39" s="630" t="str">
        <f t="shared" si="2"/>
        <v>☆☆☆</v>
      </c>
      <c r="C39" s="631"/>
      <c r="D39" s="632"/>
      <c r="E39" s="197">
        <v>3.48</v>
      </c>
      <c r="F39" s="197">
        <v>5.97</v>
      </c>
      <c r="G39" s="102">
        <f t="shared" si="1"/>
        <v>2.4899999999999998</v>
      </c>
      <c r="H39" s="633" t="s">
        <v>274</v>
      </c>
      <c r="I39" s="634"/>
      <c r="J39" s="634"/>
      <c r="K39" s="634"/>
      <c r="L39" s="635"/>
      <c r="M39" s="492" t="s">
        <v>275</v>
      </c>
      <c r="N39" s="493">
        <v>44534</v>
      </c>
      <c r="O39" s="80" t="s">
        <v>76</v>
      </c>
    </row>
    <row r="40" spans="1:16" ht="78.75" customHeight="1" thickBot="1">
      <c r="A40" s="487" t="s">
        <v>77</v>
      </c>
      <c r="B40" s="630" t="str">
        <f t="shared" si="2"/>
        <v>☆</v>
      </c>
      <c r="C40" s="631"/>
      <c r="D40" s="632"/>
      <c r="E40" s="197">
        <v>3.87</v>
      </c>
      <c r="F40" s="197">
        <v>4.26</v>
      </c>
      <c r="G40" s="102">
        <f t="shared" si="1"/>
        <v>0.38999999999999968</v>
      </c>
      <c r="H40" s="651"/>
      <c r="I40" s="652"/>
      <c r="J40" s="652"/>
      <c r="K40" s="652"/>
      <c r="L40" s="653"/>
      <c r="M40" s="488"/>
      <c r="N40" s="489"/>
      <c r="O40" s="80" t="s">
        <v>77</v>
      </c>
    </row>
    <row r="41" spans="1:16" ht="66" customHeight="1" thickBot="1">
      <c r="A41" s="487" t="s">
        <v>78</v>
      </c>
      <c r="B41" s="630" t="str">
        <f t="shared" si="2"/>
        <v>☆☆☆</v>
      </c>
      <c r="C41" s="631"/>
      <c r="D41" s="632"/>
      <c r="E41" s="197">
        <v>4.58</v>
      </c>
      <c r="F41" s="561">
        <v>7.04</v>
      </c>
      <c r="G41" s="102">
        <f t="shared" si="1"/>
        <v>2.46</v>
      </c>
      <c r="H41" s="651"/>
      <c r="I41" s="652"/>
      <c r="J41" s="652"/>
      <c r="K41" s="652"/>
      <c r="L41" s="653"/>
      <c r="M41" s="488"/>
      <c r="N41" s="489"/>
      <c r="O41" s="80" t="s">
        <v>78</v>
      </c>
    </row>
    <row r="42" spans="1:16" ht="77.25" customHeight="1" thickBot="1">
      <c r="A42" s="487" t="s">
        <v>79</v>
      </c>
      <c r="B42" s="630" t="str">
        <f t="shared" si="2"/>
        <v>☆☆</v>
      </c>
      <c r="C42" s="631"/>
      <c r="D42" s="632"/>
      <c r="E42" s="197">
        <v>4.47</v>
      </c>
      <c r="F42" s="197">
        <v>5.91</v>
      </c>
      <c r="G42" s="102">
        <f t="shared" si="1"/>
        <v>1.4400000000000004</v>
      </c>
      <c r="H42" s="655"/>
      <c r="I42" s="656"/>
      <c r="J42" s="656"/>
      <c r="K42" s="656"/>
      <c r="L42" s="657"/>
      <c r="M42" s="495"/>
      <c r="N42" s="489"/>
      <c r="O42" s="80" t="s">
        <v>79</v>
      </c>
      <c r="P42" s="79">
        <v>1</v>
      </c>
    </row>
    <row r="43" spans="1:16" ht="69.75" customHeight="1" thickBot="1">
      <c r="A43" s="487" t="s">
        <v>80</v>
      </c>
      <c r="B43" s="630" t="str">
        <f t="shared" si="2"/>
        <v>☆</v>
      </c>
      <c r="C43" s="631"/>
      <c r="D43" s="632"/>
      <c r="E43" s="198">
        <v>1.42</v>
      </c>
      <c r="F43" s="198">
        <v>1.98</v>
      </c>
      <c r="G43" s="102">
        <f t="shared" si="1"/>
        <v>0.56000000000000005</v>
      </c>
      <c r="H43" s="655"/>
      <c r="I43" s="656"/>
      <c r="J43" s="656"/>
      <c r="K43" s="656"/>
      <c r="L43" s="657"/>
      <c r="M43" s="488"/>
      <c r="N43" s="489"/>
      <c r="O43" s="80" t="s">
        <v>80</v>
      </c>
    </row>
    <row r="44" spans="1:16" ht="77.25" customHeight="1" thickBot="1">
      <c r="A44" s="285" t="s">
        <v>81</v>
      </c>
      <c r="B44" s="630" t="str">
        <f t="shared" si="2"/>
        <v>☆</v>
      </c>
      <c r="C44" s="631"/>
      <c r="D44" s="632"/>
      <c r="E44" s="197">
        <v>3.67</v>
      </c>
      <c r="F44" s="197">
        <v>4.63</v>
      </c>
      <c r="G44" s="102">
        <f t="shared" si="1"/>
        <v>0.96</v>
      </c>
      <c r="H44" s="661" t="s">
        <v>294</v>
      </c>
      <c r="I44" s="662"/>
      <c r="J44" s="662"/>
      <c r="K44" s="662"/>
      <c r="L44" s="663"/>
      <c r="M44" s="575" t="s">
        <v>295</v>
      </c>
      <c r="N44" s="574">
        <v>44539</v>
      </c>
      <c r="O44" s="80" t="s">
        <v>81</v>
      </c>
    </row>
    <row r="45" spans="1:16" ht="81.75" customHeight="1" thickBot="1">
      <c r="A45" s="487" t="s">
        <v>82</v>
      </c>
      <c r="B45" s="630" t="str">
        <f t="shared" si="2"/>
        <v>☆</v>
      </c>
      <c r="C45" s="631"/>
      <c r="D45" s="632"/>
      <c r="E45" s="198">
        <v>2.87</v>
      </c>
      <c r="F45" s="197">
        <v>4.07</v>
      </c>
      <c r="G45" s="102">
        <f t="shared" si="1"/>
        <v>1.2000000000000002</v>
      </c>
      <c r="H45" s="658"/>
      <c r="I45" s="656"/>
      <c r="J45" s="656"/>
      <c r="K45" s="656"/>
      <c r="L45" s="657"/>
      <c r="M45" s="290"/>
      <c r="N45" s="496"/>
      <c r="O45" s="80" t="s">
        <v>82</v>
      </c>
    </row>
    <row r="46" spans="1:16" ht="72.75" customHeight="1" thickBot="1">
      <c r="A46" s="487" t="s">
        <v>83</v>
      </c>
      <c r="B46" s="630" t="str">
        <f t="shared" si="2"/>
        <v>★</v>
      </c>
      <c r="C46" s="631"/>
      <c r="D46" s="632"/>
      <c r="E46" s="198">
        <v>2.33</v>
      </c>
      <c r="F46" s="198">
        <v>2.2200000000000002</v>
      </c>
      <c r="G46" s="102">
        <f t="shared" si="1"/>
        <v>-0.10999999999999988</v>
      </c>
      <c r="H46" s="658"/>
      <c r="I46" s="659"/>
      <c r="J46" s="659"/>
      <c r="K46" s="659"/>
      <c r="L46" s="660"/>
      <c r="M46" s="290"/>
      <c r="N46" s="291"/>
      <c r="O46" s="80" t="s">
        <v>83</v>
      </c>
    </row>
    <row r="47" spans="1:16" ht="81.75" customHeight="1" thickBot="1">
      <c r="A47" s="487" t="s">
        <v>84</v>
      </c>
      <c r="B47" s="630" t="str">
        <f t="shared" si="2"/>
        <v>☆</v>
      </c>
      <c r="C47" s="631"/>
      <c r="D47" s="632"/>
      <c r="E47" s="198">
        <v>2.78</v>
      </c>
      <c r="F47" s="197">
        <v>3.53</v>
      </c>
      <c r="G47" s="102">
        <f t="shared" si="1"/>
        <v>0.75</v>
      </c>
      <c r="H47" s="658"/>
      <c r="I47" s="659"/>
      <c r="J47" s="659"/>
      <c r="K47" s="659"/>
      <c r="L47" s="660"/>
      <c r="M47" s="548"/>
      <c r="N47" s="291"/>
      <c r="O47" s="80" t="s">
        <v>84</v>
      </c>
    </row>
    <row r="48" spans="1:16" ht="78.75" customHeight="1" thickBot="1">
      <c r="A48" s="487" t="s">
        <v>85</v>
      </c>
      <c r="B48" s="630" t="str">
        <f t="shared" si="2"/>
        <v>☆☆☆</v>
      </c>
      <c r="C48" s="631"/>
      <c r="D48" s="632"/>
      <c r="E48" s="197">
        <v>3.39</v>
      </c>
      <c r="F48" s="561">
        <v>6.7</v>
      </c>
      <c r="G48" s="102">
        <f t="shared" si="1"/>
        <v>3.31</v>
      </c>
      <c r="H48" s="658"/>
      <c r="I48" s="659"/>
      <c r="J48" s="659"/>
      <c r="K48" s="659"/>
      <c r="L48" s="660"/>
      <c r="M48" s="290"/>
      <c r="N48" s="291"/>
      <c r="O48" s="80" t="s">
        <v>85</v>
      </c>
    </row>
    <row r="49" spans="1:15" ht="74.25" customHeight="1" thickBot="1">
      <c r="A49" s="487" t="s">
        <v>86</v>
      </c>
      <c r="B49" s="630" t="str">
        <f t="shared" si="2"/>
        <v>☆☆☆</v>
      </c>
      <c r="C49" s="631"/>
      <c r="D49" s="632"/>
      <c r="E49" s="197">
        <v>5.36</v>
      </c>
      <c r="F49" s="561">
        <v>8.1</v>
      </c>
      <c r="G49" s="102">
        <f t="shared" si="1"/>
        <v>2.7399999999999993</v>
      </c>
      <c r="H49" s="658"/>
      <c r="I49" s="659"/>
      <c r="J49" s="659"/>
      <c r="K49" s="659"/>
      <c r="L49" s="660"/>
      <c r="M49" s="560"/>
      <c r="N49" s="291"/>
      <c r="O49" s="80" t="s">
        <v>86</v>
      </c>
    </row>
    <row r="50" spans="1:15" ht="84" customHeight="1" thickBot="1">
      <c r="A50" s="487" t="s">
        <v>87</v>
      </c>
      <c r="B50" s="630" t="str">
        <f t="shared" si="2"/>
        <v>☆☆</v>
      </c>
      <c r="C50" s="631"/>
      <c r="D50" s="632"/>
      <c r="E50" s="561">
        <v>6.04</v>
      </c>
      <c r="F50" s="561">
        <v>7.45</v>
      </c>
      <c r="G50" s="102">
        <f t="shared" si="1"/>
        <v>1.4100000000000001</v>
      </c>
      <c r="H50" s="658"/>
      <c r="I50" s="659"/>
      <c r="J50" s="659"/>
      <c r="K50" s="659"/>
      <c r="L50" s="660"/>
      <c r="M50" s="290"/>
      <c r="N50" s="291"/>
      <c r="O50" s="80" t="s">
        <v>87</v>
      </c>
    </row>
    <row r="51" spans="1:15" ht="73.5" customHeight="1" thickBot="1">
      <c r="A51" s="487" t="s">
        <v>88</v>
      </c>
      <c r="B51" s="630" t="str">
        <f t="shared" si="2"/>
        <v>☆☆</v>
      </c>
      <c r="C51" s="631"/>
      <c r="D51" s="632"/>
      <c r="E51" s="197">
        <v>4.5</v>
      </c>
      <c r="F51" s="561">
        <v>6.06</v>
      </c>
      <c r="G51" s="102">
        <f t="shared" si="1"/>
        <v>1.5599999999999996</v>
      </c>
      <c r="H51" s="655"/>
      <c r="I51" s="656"/>
      <c r="J51" s="656"/>
      <c r="K51" s="656"/>
      <c r="L51" s="657"/>
      <c r="M51" s="488"/>
      <c r="N51" s="489"/>
      <c r="O51" s="80" t="s">
        <v>88</v>
      </c>
    </row>
    <row r="52" spans="1:15" ht="91.8" customHeight="1" thickBot="1">
      <c r="A52" s="487" t="s">
        <v>89</v>
      </c>
      <c r="B52" s="630" t="str">
        <f t="shared" si="2"/>
        <v>☆</v>
      </c>
      <c r="C52" s="631"/>
      <c r="D52" s="632"/>
      <c r="E52" s="198">
        <v>2.93</v>
      </c>
      <c r="F52" s="197">
        <v>3.6</v>
      </c>
      <c r="G52" s="102">
        <f t="shared" si="1"/>
        <v>0.66999999999999993</v>
      </c>
      <c r="H52" s="661" t="s">
        <v>486</v>
      </c>
      <c r="I52" s="662"/>
      <c r="J52" s="662"/>
      <c r="K52" s="662"/>
      <c r="L52" s="663"/>
      <c r="M52" s="586" t="s">
        <v>487</v>
      </c>
      <c r="N52" s="574">
        <v>44541</v>
      </c>
      <c r="O52" s="80" t="s">
        <v>89</v>
      </c>
    </row>
    <row r="53" spans="1:15" ht="77.25" customHeight="1" thickBot="1">
      <c r="A53" s="487" t="s">
        <v>90</v>
      </c>
      <c r="B53" s="630" t="b">
        <f t="shared" si="2"/>
        <v>0</v>
      </c>
      <c r="C53" s="631"/>
      <c r="D53" s="632"/>
      <c r="E53" s="197">
        <v>5.47</v>
      </c>
      <c r="F53" s="197">
        <v>5.47</v>
      </c>
      <c r="G53" s="102">
        <f t="shared" si="1"/>
        <v>0</v>
      </c>
      <c r="H53" s="658"/>
      <c r="I53" s="659"/>
      <c r="J53" s="659"/>
      <c r="K53" s="659"/>
      <c r="L53" s="660"/>
      <c r="M53" s="290"/>
      <c r="N53" s="291"/>
      <c r="O53" s="80" t="s">
        <v>90</v>
      </c>
    </row>
    <row r="54" spans="1:15" ht="63.75" customHeight="1" thickBot="1">
      <c r="A54" s="487" t="s">
        <v>91</v>
      </c>
      <c r="B54" s="630" t="str">
        <f t="shared" si="2"/>
        <v>☆</v>
      </c>
      <c r="C54" s="631"/>
      <c r="D54" s="632"/>
      <c r="E54" s="197">
        <v>3.96</v>
      </c>
      <c r="F54" s="197">
        <v>4.13</v>
      </c>
      <c r="G54" s="102">
        <f t="shared" si="1"/>
        <v>0.16999999999999993</v>
      </c>
      <c r="H54" s="655"/>
      <c r="I54" s="656"/>
      <c r="J54" s="656"/>
      <c r="K54" s="656"/>
      <c r="L54" s="657"/>
      <c r="M54" s="488"/>
      <c r="N54" s="489"/>
      <c r="O54" s="80" t="s">
        <v>91</v>
      </c>
    </row>
    <row r="55" spans="1:15" ht="92.4" customHeight="1" thickBot="1">
      <c r="A55" s="487" t="s">
        <v>92</v>
      </c>
      <c r="B55" s="630" t="str">
        <f t="shared" si="2"/>
        <v>☆</v>
      </c>
      <c r="C55" s="631"/>
      <c r="D55" s="632"/>
      <c r="E55" s="198">
        <v>2.59</v>
      </c>
      <c r="F55" s="197">
        <v>3.13</v>
      </c>
      <c r="G55" s="102">
        <f t="shared" si="1"/>
        <v>0.54</v>
      </c>
      <c r="H55" s="658"/>
      <c r="I55" s="659"/>
      <c r="J55" s="659"/>
      <c r="K55" s="659"/>
      <c r="L55" s="660"/>
      <c r="M55" s="290"/>
      <c r="N55" s="291"/>
      <c r="O55" s="80" t="s">
        <v>92</v>
      </c>
    </row>
    <row r="56" spans="1:15" ht="80.25" customHeight="1" thickBot="1">
      <c r="A56" s="487" t="s">
        <v>93</v>
      </c>
      <c r="B56" s="630" t="str">
        <f t="shared" si="2"/>
        <v>☆</v>
      </c>
      <c r="C56" s="631"/>
      <c r="D56" s="632"/>
      <c r="E56" s="197">
        <v>3.44</v>
      </c>
      <c r="F56" s="197">
        <v>4.01</v>
      </c>
      <c r="G56" s="102">
        <f t="shared" si="1"/>
        <v>0.56999999999999984</v>
      </c>
      <c r="H56" s="658"/>
      <c r="I56" s="659"/>
      <c r="J56" s="659"/>
      <c r="K56" s="659"/>
      <c r="L56" s="660"/>
      <c r="M56" s="290"/>
      <c r="N56" s="291"/>
      <c r="O56" s="80" t="s">
        <v>93</v>
      </c>
    </row>
    <row r="57" spans="1:15" ht="63.75" customHeight="1" thickBot="1">
      <c r="A57" s="487" t="s">
        <v>94</v>
      </c>
      <c r="B57" s="630" t="str">
        <f t="shared" si="2"/>
        <v>☆☆</v>
      </c>
      <c r="C57" s="631"/>
      <c r="D57" s="632"/>
      <c r="E57" s="197">
        <v>5.28</v>
      </c>
      <c r="F57" s="561">
        <v>7.13</v>
      </c>
      <c r="G57" s="102">
        <f t="shared" si="1"/>
        <v>1.8499999999999996</v>
      </c>
      <c r="H57" s="655"/>
      <c r="I57" s="656"/>
      <c r="J57" s="656"/>
      <c r="K57" s="656"/>
      <c r="L57" s="657"/>
      <c r="M57" s="488"/>
      <c r="N57" s="489"/>
      <c r="O57" s="80" t="s">
        <v>94</v>
      </c>
    </row>
    <row r="58" spans="1:15" ht="69.75" customHeight="1" thickBot="1">
      <c r="A58" s="487" t="s">
        <v>95</v>
      </c>
      <c r="B58" s="630" t="str">
        <f t="shared" si="2"/>
        <v>☆</v>
      </c>
      <c r="C58" s="631"/>
      <c r="D58" s="632"/>
      <c r="E58" s="197">
        <v>3.91</v>
      </c>
      <c r="F58" s="197">
        <v>4.3499999999999996</v>
      </c>
      <c r="G58" s="102">
        <f t="shared" si="1"/>
        <v>0.4399999999999995</v>
      </c>
      <c r="H58" s="658"/>
      <c r="I58" s="659"/>
      <c r="J58" s="659"/>
      <c r="K58" s="659"/>
      <c r="L58" s="660"/>
      <c r="M58" s="290"/>
      <c r="N58" s="291"/>
      <c r="O58" s="80" t="s">
        <v>95</v>
      </c>
    </row>
    <row r="59" spans="1:15" ht="68.25" customHeight="1" thickBot="1">
      <c r="A59" s="487" t="s">
        <v>96</v>
      </c>
      <c r="B59" s="630" t="str">
        <f t="shared" si="2"/>
        <v>☆☆</v>
      </c>
      <c r="C59" s="631"/>
      <c r="D59" s="632"/>
      <c r="E59" s="198">
        <v>2.86</v>
      </c>
      <c r="F59" s="197">
        <v>4.29</v>
      </c>
      <c r="G59" s="102">
        <f t="shared" si="1"/>
        <v>1.4300000000000002</v>
      </c>
      <c r="H59" s="655"/>
      <c r="I59" s="656"/>
      <c r="J59" s="656"/>
      <c r="K59" s="656"/>
      <c r="L59" s="657"/>
      <c r="M59" s="488"/>
      <c r="N59" s="489"/>
      <c r="O59" s="80" t="s">
        <v>96</v>
      </c>
    </row>
    <row r="60" spans="1:15" ht="91.8" customHeight="1" thickBot="1">
      <c r="A60" s="487" t="s">
        <v>97</v>
      </c>
      <c r="B60" s="630" t="str">
        <f t="shared" si="2"/>
        <v>★</v>
      </c>
      <c r="C60" s="631"/>
      <c r="D60" s="632"/>
      <c r="E60" s="197">
        <v>5.24</v>
      </c>
      <c r="F60" s="197">
        <v>4.46</v>
      </c>
      <c r="G60" s="102">
        <f t="shared" si="1"/>
        <v>-0.78000000000000025</v>
      </c>
      <c r="H60" s="658"/>
      <c r="I60" s="659"/>
      <c r="J60" s="659"/>
      <c r="K60" s="659"/>
      <c r="L60" s="660"/>
      <c r="M60" s="290"/>
      <c r="N60" s="291"/>
      <c r="O60" s="80" t="s">
        <v>97</v>
      </c>
    </row>
    <row r="61" spans="1:15" ht="81" customHeight="1" thickBot="1">
      <c r="A61" s="487" t="s">
        <v>98</v>
      </c>
      <c r="B61" s="630" t="str">
        <f t="shared" si="2"/>
        <v>☆</v>
      </c>
      <c r="C61" s="631"/>
      <c r="D61" s="632"/>
      <c r="E61" s="198">
        <v>2.04</v>
      </c>
      <c r="F61" s="198">
        <v>2.21</v>
      </c>
      <c r="G61" s="102">
        <f t="shared" si="1"/>
        <v>0.16999999999999993</v>
      </c>
      <c r="H61" s="658" t="s">
        <v>272</v>
      </c>
      <c r="I61" s="659"/>
      <c r="J61" s="659"/>
      <c r="K61" s="659"/>
      <c r="L61" s="660"/>
      <c r="M61" s="290" t="s">
        <v>273</v>
      </c>
      <c r="N61" s="291">
        <v>44535</v>
      </c>
      <c r="O61" s="80" t="s">
        <v>98</v>
      </c>
    </row>
    <row r="62" spans="1:15" ht="75.599999999999994" customHeight="1" thickBot="1">
      <c r="A62" s="487" t="s">
        <v>99</v>
      </c>
      <c r="B62" s="630" t="str">
        <f t="shared" si="2"/>
        <v>☆</v>
      </c>
      <c r="C62" s="631"/>
      <c r="D62" s="632"/>
      <c r="E62" s="561">
        <v>7.73</v>
      </c>
      <c r="F62" s="561">
        <v>8.73</v>
      </c>
      <c r="G62" s="102">
        <f t="shared" si="1"/>
        <v>1</v>
      </c>
      <c r="H62" s="664"/>
      <c r="I62" s="665"/>
      <c r="J62" s="665"/>
      <c r="K62" s="665"/>
      <c r="L62" s="666"/>
      <c r="M62" s="290"/>
      <c r="N62" s="291"/>
      <c r="O62" s="80" t="s">
        <v>99</v>
      </c>
    </row>
    <row r="63" spans="1:15" ht="87" customHeight="1" thickBot="1">
      <c r="A63" s="487" t="s">
        <v>100</v>
      </c>
      <c r="B63" s="630" t="str">
        <f t="shared" si="2"/>
        <v>☆☆☆</v>
      </c>
      <c r="C63" s="631"/>
      <c r="D63" s="632"/>
      <c r="E63" s="197">
        <v>4.96</v>
      </c>
      <c r="F63" s="561">
        <v>7.96</v>
      </c>
      <c r="G63" s="102">
        <f t="shared" si="1"/>
        <v>3</v>
      </c>
      <c r="H63" s="658" t="s">
        <v>276</v>
      </c>
      <c r="I63" s="659"/>
      <c r="J63" s="659"/>
      <c r="K63" s="659"/>
      <c r="L63" s="660"/>
      <c r="M63" s="569" t="s">
        <v>277</v>
      </c>
      <c r="N63" s="291">
        <v>44534</v>
      </c>
      <c r="O63" s="80" t="s">
        <v>100</v>
      </c>
    </row>
    <row r="64" spans="1:15" ht="69" customHeight="1" thickBot="1">
      <c r="A64" s="487" t="s">
        <v>101</v>
      </c>
      <c r="B64" s="630" t="str">
        <f t="shared" si="2"/>
        <v>☆☆☆</v>
      </c>
      <c r="C64" s="631"/>
      <c r="D64" s="632"/>
      <c r="E64" s="561">
        <v>6.3</v>
      </c>
      <c r="F64" s="561">
        <v>9.02</v>
      </c>
      <c r="G64" s="102">
        <f t="shared" si="1"/>
        <v>2.7199999999999998</v>
      </c>
      <c r="H64" s="664"/>
      <c r="I64" s="665"/>
      <c r="J64" s="665"/>
      <c r="K64" s="665"/>
      <c r="L64" s="666"/>
      <c r="M64" s="290"/>
      <c r="N64" s="291"/>
      <c r="O64" s="80" t="s">
        <v>101</v>
      </c>
    </row>
    <row r="65" spans="1:18" ht="80.25" customHeight="1" thickBot="1">
      <c r="A65" s="487" t="s">
        <v>102</v>
      </c>
      <c r="B65" s="630" t="str">
        <f t="shared" si="2"/>
        <v>☆</v>
      </c>
      <c r="C65" s="631"/>
      <c r="D65" s="632"/>
      <c r="E65" s="561">
        <v>6.54</v>
      </c>
      <c r="F65" s="561">
        <v>7.68</v>
      </c>
      <c r="G65" s="102">
        <f t="shared" si="1"/>
        <v>1.1399999999999997</v>
      </c>
      <c r="H65" s="658"/>
      <c r="I65" s="659"/>
      <c r="J65" s="659"/>
      <c r="K65" s="659"/>
      <c r="L65" s="660"/>
      <c r="M65" s="258"/>
      <c r="N65" s="291"/>
      <c r="O65" s="80" t="s">
        <v>102</v>
      </c>
    </row>
    <row r="66" spans="1:18" ht="88.5" customHeight="1" thickBot="1">
      <c r="A66" s="487" t="s">
        <v>103</v>
      </c>
      <c r="B66" s="630" t="str">
        <f t="shared" si="2"/>
        <v>☆</v>
      </c>
      <c r="C66" s="631"/>
      <c r="D66" s="632"/>
      <c r="E66" s="197">
        <v>5.56</v>
      </c>
      <c r="F66" s="561">
        <v>6.61</v>
      </c>
      <c r="G66" s="102">
        <f t="shared" si="1"/>
        <v>1.0500000000000007</v>
      </c>
      <c r="H66" s="655"/>
      <c r="I66" s="656"/>
      <c r="J66" s="656"/>
      <c r="K66" s="656"/>
      <c r="L66" s="657"/>
      <c r="M66" s="488"/>
      <c r="N66" s="489"/>
      <c r="O66" s="80" t="s">
        <v>103</v>
      </c>
    </row>
    <row r="67" spans="1:18" ht="78.75" customHeight="1" thickBot="1">
      <c r="A67" s="487" t="s">
        <v>104</v>
      </c>
      <c r="B67" s="630" t="str">
        <f t="shared" si="2"/>
        <v>☆</v>
      </c>
      <c r="C67" s="631"/>
      <c r="D67" s="632"/>
      <c r="E67" s="197">
        <v>5.33</v>
      </c>
      <c r="F67" s="197">
        <v>5.67</v>
      </c>
      <c r="G67" s="102">
        <f t="shared" si="1"/>
        <v>0.33999999999999986</v>
      </c>
      <c r="H67" s="658"/>
      <c r="I67" s="659"/>
      <c r="J67" s="659"/>
      <c r="K67" s="659"/>
      <c r="L67" s="660"/>
      <c r="M67" s="290"/>
      <c r="N67" s="291"/>
      <c r="O67" s="80" t="s">
        <v>104</v>
      </c>
    </row>
    <row r="68" spans="1:18" ht="63" customHeight="1" thickBot="1">
      <c r="A68" s="494" t="s">
        <v>105</v>
      </c>
      <c r="B68" s="630" t="str">
        <f t="shared" si="2"/>
        <v>☆</v>
      </c>
      <c r="C68" s="631"/>
      <c r="D68" s="632"/>
      <c r="E68" s="197">
        <v>5.8</v>
      </c>
      <c r="F68" s="197">
        <v>5.81</v>
      </c>
      <c r="G68" s="102">
        <f t="shared" si="1"/>
        <v>9.9999999999997868E-3</v>
      </c>
      <c r="H68" s="655"/>
      <c r="I68" s="656"/>
      <c r="J68" s="656"/>
      <c r="K68" s="656"/>
      <c r="L68" s="657"/>
      <c r="M68" s="488"/>
      <c r="N68" s="489"/>
      <c r="O68" s="80" t="s">
        <v>105</v>
      </c>
    </row>
    <row r="69" spans="1:18" ht="72.75" customHeight="1" thickBot="1">
      <c r="A69" s="490" t="s">
        <v>106</v>
      </c>
      <c r="B69" s="630" t="str">
        <f t="shared" si="2"/>
        <v>☆</v>
      </c>
      <c r="C69" s="631"/>
      <c r="D69" s="632"/>
      <c r="E69" s="324">
        <v>1.1499999999999999</v>
      </c>
      <c r="F69" s="324">
        <v>1.53</v>
      </c>
      <c r="G69" s="102">
        <f t="shared" si="1"/>
        <v>0.38000000000000012</v>
      </c>
      <c r="H69" s="655"/>
      <c r="I69" s="656"/>
      <c r="J69" s="656"/>
      <c r="K69" s="656"/>
      <c r="L69" s="657"/>
      <c r="M69" s="488"/>
      <c r="N69" s="489"/>
      <c r="O69" s="80" t="s">
        <v>106</v>
      </c>
    </row>
    <row r="70" spans="1:18" ht="58.5" customHeight="1" thickBot="1">
      <c r="A70" s="497" t="s">
        <v>107</v>
      </c>
      <c r="B70" s="630" t="str">
        <f t="shared" si="2"/>
        <v>☆</v>
      </c>
      <c r="C70" s="631"/>
      <c r="D70" s="632"/>
      <c r="E70" s="197">
        <v>4.0599999999999996</v>
      </c>
      <c r="F70" s="197">
        <v>5.24</v>
      </c>
      <c r="G70" s="286">
        <f t="shared" si="1"/>
        <v>1.1800000000000006</v>
      </c>
      <c r="H70" s="698"/>
      <c r="I70" s="698"/>
      <c r="J70" s="698"/>
      <c r="K70" s="698"/>
      <c r="L70" s="699"/>
      <c r="M70" s="498"/>
      <c r="N70" s="499"/>
    </row>
    <row r="71" spans="1:18" ht="42.75" customHeight="1" thickBot="1">
      <c r="A71" s="500"/>
      <c r="B71" s="500"/>
      <c r="C71" s="500"/>
      <c r="D71" s="500"/>
      <c r="E71" s="700"/>
      <c r="F71" s="700"/>
      <c r="G71" s="700"/>
      <c r="H71" s="700"/>
      <c r="I71" s="700"/>
      <c r="J71" s="700"/>
      <c r="K71" s="700"/>
      <c r="L71" s="700"/>
      <c r="M71" s="80">
        <f>COUNTIF(E23:E69,"&gt;=10")</f>
        <v>0</v>
      </c>
      <c r="N71" s="80">
        <f>COUNTIF(F23:F69,"&gt;=10")</f>
        <v>0</v>
      </c>
      <c r="O71" s="80" t="s">
        <v>30</v>
      </c>
    </row>
    <row r="72" spans="1:18" ht="36.75" customHeight="1" thickBot="1">
      <c r="A72" s="103" t="s">
        <v>22</v>
      </c>
      <c r="B72" s="104"/>
      <c r="C72" s="176"/>
      <c r="D72" s="176"/>
      <c r="E72" s="701" t="s">
        <v>252</v>
      </c>
      <c r="F72" s="701"/>
      <c r="G72" s="701"/>
      <c r="H72" s="702" t="s">
        <v>282</v>
      </c>
      <c r="I72" s="703"/>
      <c r="J72" s="104" t="s">
        <v>283</v>
      </c>
      <c r="K72" s="105"/>
      <c r="L72" s="105"/>
      <c r="M72" s="106"/>
      <c r="N72" s="107"/>
    </row>
    <row r="73" spans="1:18" ht="36.75" customHeight="1" thickBot="1">
      <c r="A73" s="108"/>
      <c r="B73" s="501"/>
      <c r="C73" s="704" t="s">
        <v>108</v>
      </c>
      <c r="D73" s="705"/>
      <c r="E73" s="705"/>
      <c r="F73" s="706"/>
      <c r="G73" s="109">
        <f>+F70</f>
        <v>5.24</v>
      </c>
      <c r="H73" s="110" t="s">
        <v>109</v>
      </c>
      <c r="I73" s="707">
        <f>+G70</f>
        <v>1.1800000000000006</v>
      </c>
      <c r="J73" s="708"/>
      <c r="K73" s="502"/>
      <c r="L73" s="502"/>
      <c r="M73" s="503"/>
      <c r="N73" s="111"/>
    </row>
    <row r="74" spans="1:18" ht="36.75" customHeight="1" thickBot="1">
      <c r="A74" s="108"/>
      <c r="B74" s="501"/>
      <c r="C74" s="668" t="s">
        <v>110</v>
      </c>
      <c r="D74" s="669"/>
      <c r="E74" s="669"/>
      <c r="F74" s="670"/>
      <c r="G74" s="112">
        <f>+F35</f>
        <v>6.38</v>
      </c>
      <c r="H74" s="113" t="s">
        <v>109</v>
      </c>
      <c r="I74" s="671">
        <f>+G35</f>
        <v>1.4299999999999997</v>
      </c>
      <c r="J74" s="672"/>
      <c r="K74" s="502"/>
      <c r="L74" s="502"/>
      <c r="M74" s="503"/>
      <c r="N74" s="111"/>
      <c r="R74" s="570" t="s">
        <v>22</v>
      </c>
    </row>
    <row r="75" spans="1:18" ht="36.75" customHeight="1" thickBot="1">
      <c r="A75" s="108"/>
      <c r="B75" s="501"/>
      <c r="C75" s="673" t="s">
        <v>111</v>
      </c>
      <c r="D75" s="674"/>
      <c r="E75" s="674"/>
      <c r="F75" s="114" t="str">
        <f>VLOOKUP(G75,F:P,10,0)</f>
        <v>埼玉県</v>
      </c>
      <c r="G75" s="115">
        <f>MAX(F23:F70)</f>
        <v>9.09</v>
      </c>
      <c r="H75" s="675" t="s">
        <v>112</v>
      </c>
      <c r="I75" s="676"/>
      <c r="J75" s="676"/>
      <c r="K75" s="116">
        <f>+N71</f>
        <v>0</v>
      </c>
      <c r="L75" s="117" t="s">
        <v>113</v>
      </c>
      <c r="M75" s="118">
        <f>N71-M71</f>
        <v>0</v>
      </c>
      <c r="N75" s="111"/>
      <c r="R75" s="571"/>
    </row>
    <row r="76" spans="1:18" ht="36.75" customHeight="1" thickBot="1">
      <c r="A76" s="119"/>
      <c r="B76" s="120"/>
      <c r="C76" s="120"/>
      <c r="D76" s="120"/>
      <c r="E76" s="120"/>
      <c r="F76" s="120"/>
      <c r="G76" s="120"/>
      <c r="H76" s="120"/>
      <c r="I76" s="120"/>
      <c r="J76" s="120"/>
      <c r="K76" s="121"/>
      <c r="L76" s="121"/>
      <c r="M76" s="122"/>
      <c r="N76" s="123"/>
      <c r="R76" s="571"/>
    </row>
    <row r="77" spans="1:18" ht="30.75" customHeight="1">
      <c r="A77" s="158"/>
      <c r="B77" s="158"/>
      <c r="C77" s="158"/>
      <c r="D77" s="158"/>
      <c r="E77" s="158"/>
      <c r="F77" s="158"/>
      <c r="G77" s="158"/>
      <c r="H77" s="158"/>
      <c r="I77" s="158"/>
      <c r="J77" s="158"/>
      <c r="K77" s="504"/>
      <c r="L77" s="504"/>
      <c r="M77" s="505"/>
      <c r="N77" s="506"/>
      <c r="R77" s="572"/>
    </row>
    <row r="78" spans="1:18" ht="30.75" customHeight="1" thickBot="1">
      <c r="A78" s="507"/>
      <c r="B78" s="507"/>
      <c r="C78" s="507"/>
      <c r="D78" s="507"/>
      <c r="E78" s="507"/>
      <c r="F78" s="507"/>
      <c r="G78" s="507"/>
      <c r="H78" s="507"/>
      <c r="I78" s="507"/>
      <c r="J78" s="507"/>
      <c r="K78" s="508"/>
      <c r="L78" s="508"/>
      <c r="M78" s="509"/>
      <c r="N78" s="507"/>
    </row>
    <row r="79" spans="1:18" ht="24.75" customHeight="1" thickTop="1">
      <c r="A79" s="677">
        <v>2</v>
      </c>
      <c r="B79" s="680" t="s">
        <v>284</v>
      </c>
      <c r="C79" s="681"/>
      <c r="D79" s="681"/>
      <c r="E79" s="681"/>
      <c r="F79" s="682"/>
      <c r="G79" s="689" t="s">
        <v>285</v>
      </c>
      <c r="H79" s="690"/>
      <c r="I79" s="690"/>
      <c r="J79" s="690"/>
      <c r="K79" s="690"/>
      <c r="L79" s="690"/>
      <c r="M79" s="690"/>
      <c r="N79" s="691"/>
    </row>
    <row r="80" spans="1:18" ht="24.75" customHeight="1">
      <c r="A80" s="678"/>
      <c r="B80" s="683"/>
      <c r="C80" s="684"/>
      <c r="D80" s="684"/>
      <c r="E80" s="684"/>
      <c r="F80" s="685"/>
      <c r="G80" s="692"/>
      <c r="H80" s="693"/>
      <c r="I80" s="693"/>
      <c r="J80" s="693"/>
      <c r="K80" s="693"/>
      <c r="L80" s="693"/>
      <c r="M80" s="693"/>
      <c r="N80" s="694"/>
      <c r="O80" s="510" t="s">
        <v>30</v>
      </c>
      <c r="P80" s="510"/>
    </row>
    <row r="81" spans="1:16" ht="24.75" customHeight="1">
      <c r="A81" s="678"/>
      <c r="B81" s="683"/>
      <c r="C81" s="684"/>
      <c r="D81" s="684"/>
      <c r="E81" s="684"/>
      <c r="F81" s="685"/>
      <c r="G81" s="692"/>
      <c r="H81" s="693"/>
      <c r="I81" s="693"/>
      <c r="J81" s="693"/>
      <c r="K81" s="693"/>
      <c r="L81" s="693"/>
      <c r="M81" s="693"/>
      <c r="N81" s="694"/>
      <c r="O81" s="510" t="s">
        <v>22</v>
      </c>
      <c r="P81" s="510" t="s">
        <v>114</v>
      </c>
    </row>
    <row r="82" spans="1:16" ht="24.75" customHeight="1">
      <c r="A82" s="678"/>
      <c r="B82" s="683"/>
      <c r="C82" s="684"/>
      <c r="D82" s="684"/>
      <c r="E82" s="684"/>
      <c r="F82" s="685"/>
      <c r="G82" s="692"/>
      <c r="H82" s="693"/>
      <c r="I82" s="693"/>
      <c r="J82" s="693"/>
      <c r="K82" s="693"/>
      <c r="L82" s="693"/>
      <c r="M82" s="693"/>
      <c r="N82" s="694"/>
      <c r="O82" s="511"/>
      <c r="P82" s="510"/>
    </row>
    <row r="83" spans="1:16" ht="24.75" customHeight="1" thickBot="1">
      <c r="A83" s="679"/>
      <c r="B83" s="686"/>
      <c r="C83" s="687"/>
      <c r="D83" s="687"/>
      <c r="E83" s="687"/>
      <c r="F83" s="688"/>
      <c r="G83" s="695"/>
      <c r="H83" s="696"/>
      <c r="I83" s="696"/>
      <c r="J83" s="696"/>
      <c r="K83" s="696"/>
      <c r="L83" s="696"/>
      <c r="M83" s="696"/>
      <c r="N83" s="697"/>
    </row>
    <row r="84" spans="1:16" ht="13.8" thickTop="1"/>
  </sheetData>
  <sheetProtection formatCells="0" formatColumns="0" formatRows="0" insertColumns="0" insertRows="0" insertHyperlinks="0" deleteColumns="0" deleteRows="0" sort="0" autoFilter="0" pivotTables="0"/>
  <autoFilter ref="A22:G75" xr:uid="{00000000-0009-0000-0000-000002000000}">
    <filterColumn colId="1" showButton="0"/>
    <filterColumn colId="2" showButton="0"/>
  </autoFilter>
  <mergeCells count="119">
    <mergeCell ref="N14:N15"/>
    <mergeCell ref="C74:F74"/>
    <mergeCell ref="I74:J74"/>
    <mergeCell ref="C75:E75"/>
    <mergeCell ref="H75:J75"/>
    <mergeCell ref="A79:A83"/>
    <mergeCell ref="B79:F83"/>
    <mergeCell ref="G79:N83"/>
    <mergeCell ref="B70:D70"/>
    <mergeCell ref="H70:L70"/>
    <mergeCell ref="E71:L71"/>
    <mergeCell ref="E72:G72"/>
    <mergeCell ref="H72:I72"/>
    <mergeCell ref="C73:F73"/>
    <mergeCell ref="I73:J73"/>
    <mergeCell ref="B67:D67"/>
    <mergeCell ref="H67:L67"/>
    <mergeCell ref="B68:D68"/>
    <mergeCell ref="H68:L68"/>
    <mergeCell ref="B69:D69"/>
    <mergeCell ref="H69:L69"/>
    <mergeCell ref="B64:D64"/>
    <mergeCell ref="H64:L64"/>
    <mergeCell ref="B65:D65"/>
    <mergeCell ref="H65:L65"/>
    <mergeCell ref="B66:D66"/>
    <mergeCell ref="H66:L66"/>
    <mergeCell ref="B61:D61"/>
    <mergeCell ref="H61:L61"/>
    <mergeCell ref="B62:D62"/>
    <mergeCell ref="H62:L62"/>
    <mergeCell ref="B63:D63"/>
    <mergeCell ref="H63:L63"/>
    <mergeCell ref="B58:D58"/>
    <mergeCell ref="H58:L58"/>
    <mergeCell ref="B59:D59"/>
    <mergeCell ref="H59:L59"/>
    <mergeCell ref="B60:D60"/>
    <mergeCell ref="H60:L60"/>
    <mergeCell ref="B55:D55"/>
    <mergeCell ref="H55:L55"/>
    <mergeCell ref="B56:D56"/>
    <mergeCell ref="H56:L56"/>
    <mergeCell ref="B57:D57"/>
    <mergeCell ref="H57:L57"/>
    <mergeCell ref="B52:D52"/>
    <mergeCell ref="H52:L52"/>
    <mergeCell ref="B53:D53"/>
    <mergeCell ref="H53:L53"/>
    <mergeCell ref="B54:D54"/>
    <mergeCell ref="H54:L54"/>
    <mergeCell ref="B49:D49"/>
    <mergeCell ref="H49:L49"/>
    <mergeCell ref="B50:D50"/>
    <mergeCell ref="H50:L50"/>
    <mergeCell ref="B51:D51"/>
    <mergeCell ref="H51:L51"/>
    <mergeCell ref="B46:D46"/>
    <mergeCell ref="H46:L46"/>
    <mergeCell ref="B47:D47"/>
    <mergeCell ref="H47:L47"/>
    <mergeCell ref="B48:D48"/>
    <mergeCell ref="H48:L48"/>
    <mergeCell ref="B43:D43"/>
    <mergeCell ref="H43:L43"/>
    <mergeCell ref="B44:D44"/>
    <mergeCell ref="H44:L44"/>
    <mergeCell ref="B45:D45"/>
    <mergeCell ref="H45:L45"/>
    <mergeCell ref="B40:D40"/>
    <mergeCell ref="H40:L40"/>
    <mergeCell ref="B41:D41"/>
    <mergeCell ref="H41:L41"/>
    <mergeCell ref="B42:D42"/>
    <mergeCell ref="H42:L42"/>
    <mergeCell ref="B37:D37"/>
    <mergeCell ref="H37:L37"/>
    <mergeCell ref="B38:D38"/>
    <mergeCell ref="H38:L38"/>
    <mergeCell ref="B39:D39"/>
    <mergeCell ref="H39:L39"/>
    <mergeCell ref="B35:D35"/>
    <mergeCell ref="H35:L35"/>
    <mergeCell ref="B36:D36"/>
    <mergeCell ref="H36:L36"/>
    <mergeCell ref="B31:D31"/>
    <mergeCell ref="H31:L31"/>
    <mergeCell ref="B32:D32"/>
    <mergeCell ref="H32:L32"/>
    <mergeCell ref="B33:D33"/>
    <mergeCell ref="H33:L33"/>
    <mergeCell ref="B29:D29"/>
    <mergeCell ref="H29:L29"/>
    <mergeCell ref="B30:D30"/>
    <mergeCell ref="H30:L30"/>
    <mergeCell ref="B26:D26"/>
    <mergeCell ref="H26:L26"/>
    <mergeCell ref="B27:D27"/>
    <mergeCell ref="H27:L27"/>
    <mergeCell ref="B34:D34"/>
    <mergeCell ref="H34:L34"/>
    <mergeCell ref="A17:C17"/>
    <mergeCell ref="F17:G17"/>
    <mergeCell ref="A18:C18"/>
    <mergeCell ref="F18:G18"/>
    <mergeCell ref="A19:G19"/>
    <mergeCell ref="B21:C21"/>
    <mergeCell ref="E21:F21"/>
    <mergeCell ref="B28:D28"/>
    <mergeCell ref="H28:L28"/>
    <mergeCell ref="B25:D25"/>
    <mergeCell ref="H25:L25"/>
    <mergeCell ref="H21:L21"/>
    <mergeCell ref="B22:D22"/>
    <mergeCell ref="H22:L22"/>
    <mergeCell ref="B23:D23"/>
    <mergeCell ref="H23:L23"/>
    <mergeCell ref="B24:D24"/>
    <mergeCell ref="H24:L24"/>
  </mergeCells>
  <phoneticPr fontId="109"/>
  <conditionalFormatting sqref="G23:G70">
    <cfRule type="cellIs" dxfId="5" priority="4" stopIfTrue="1" operator="between">
      <formula>10.1</formula>
      <formula>20</formula>
    </cfRule>
    <cfRule type="cellIs" dxfId="4" priority="5" stopIfTrue="1" operator="between">
      <formula>1.01</formula>
      <formula>10</formula>
    </cfRule>
    <cfRule type="cellIs" dxfId="3" priority="6" stopIfTrue="1" operator="between">
      <formula>0.01</formula>
      <formula>1</formula>
    </cfRule>
  </conditionalFormatting>
  <conditionalFormatting sqref="N77">
    <cfRule type="cellIs" dxfId="2" priority="1" stopIfTrue="1" operator="between">
      <formula>10.1</formula>
      <formula>20</formula>
    </cfRule>
    <cfRule type="cellIs" dxfId="1" priority="2" stopIfTrue="1" operator="between">
      <formula>1.01</formula>
      <formula>10</formula>
    </cfRule>
    <cfRule type="cellIs" dxfId="0" priority="3" stopIfTrue="1" operator="between">
      <formula>0.01</formula>
      <formula>1</formula>
    </cfRule>
  </conditionalFormatting>
  <hyperlinks>
    <hyperlink ref="I19" r:id="rId1" xr:uid="{C7424B07-D1FE-44F6-B79C-EFD9D50A5CA1}"/>
  </hyperlinks>
  <printOptions horizontalCentered="1" verticalCentered="1"/>
  <pageMargins left="0" right="0.23622047244094491" top="0.74803149606299213" bottom="0.74803149606299213" header="0.31496062992125984" footer="0.31496062992125984"/>
  <pageSetup paperSize="8" scale="25" orientation="portrait" horizontalDpi="300" verticalDpi="300" r:id="rId2"/>
  <headerFooter scaleWithDoc="0"/>
  <rowBreaks count="1" manualBreakCount="1">
    <brk id="70" max="16383" man="1"/>
  </rowBreak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A7422E-18FD-4450-9462-D52B0FF813DF}">
  <dimension ref="A1:W71"/>
  <sheetViews>
    <sheetView view="pageBreakPreview" zoomScaleNormal="100" zoomScaleSheetLayoutView="100" workbookViewId="0">
      <selection activeCell="O63" sqref="O63"/>
    </sheetView>
  </sheetViews>
  <sheetFormatPr defaultColWidth="9" defaultRowHeight="13.2"/>
  <cols>
    <col min="1" max="1" width="9" style="592"/>
    <col min="2" max="2" width="36.109375" style="592" customWidth="1"/>
    <col min="3" max="3" width="13" style="592" customWidth="1"/>
    <col min="4" max="4" width="18.88671875" style="597" customWidth="1"/>
    <col min="5" max="5" width="16" style="592" customWidth="1"/>
    <col min="6" max="6" width="3" style="592" customWidth="1"/>
    <col min="7" max="7" width="10.88671875" style="592" customWidth="1"/>
    <col min="8" max="8" width="15.44140625" style="592" customWidth="1"/>
    <col min="9" max="9" width="13.109375" style="592" customWidth="1"/>
    <col min="10" max="10" width="3.33203125" style="592" customWidth="1"/>
    <col min="11" max="11" width="3.88671875" style="592" customWidth="1"/>
    <col min="12" max="16384" width="9" style="592"/>
  </cols>
  <sheetData>
    <row r="1" spans="1:23" ht="13.8" thickBot="1">
      <c r="A1" s="590"/>
      <c r="B1" s="590"/>
      <c r="C1" s="590"/>
      <c r="D1" s="591"/>
      <c r="E1" s="590"/>
      <c r="F1" s="590"/>
      <c r="G1" s="590"/>
      <c r="H1" s="590"/>
      <c r="I1" s="590"/>
      <c r="J1" s="590"/>
      <c r="K1" s="590"/>
      <c r="L1" s="590"/>
      <c r="M1" s="590"/>
      <c r="N1" s="590"/>
      <c r="O1" s="590"/>
      <c r="P1" s="590"/>
      <c r="Q1" s="590"/>
      <c r="R1" s="590"/>
      <c r="S1" s="590"/>
      <c r="T1" s="590"/>
      <c r="U1" s="590"/>
      <c r="V1" s="590"/>
      <c r="W1" s="590"/>
    </row>
    <row r="2" spans="1:23" ht="24" thickBot="1">
      <c r="A2" s="590"/>
      <c r="B2" s="709" t="s">
        <v>493</v>
      </c>
      <c r="C2" s="710"/>
      <c r="D2" s="711"/>
      <c r="E2" s="593" t="s">
        <v>494</v>
      </c>
      <c r="F2" s="590"/>
      <c r="G2" s="590"/>
      <c r="H2" s="590"/>
      <c r="I2" s="590"/>
      <c r="J2" s="590"/>
      <c r="K2" s="590"/>
      <c r="L2" s="590"/>
      <c r="M2" s="590"/>
      <c r="N2" s="590"/>
      <c r="O2" s="590"/>
      <c r="P2" s="590"/>
      <c r="Q2" s="590"/>
      <c r="R2" s="590"/>
      <c r="S2" s="590"/>
      <c r="T2" s="590"/>
      <c r="U2" s="590"/>
      <c r="V2" s="590"/>
      <c r="W2" s="590"/>
    </row>
    <row r="3" spans="1:23">
      <c r="A3" s="590"/>
      <c r="B3" s="712"/>
      <c r="C3" s="712"/>
      <c r="D3" s="712"/>
      <c r="E3" s="713"/>
      <c r="F3" s="713"/>
      <c r="G3" s="713"/>
      <c r="H3" s="713"/>
      <c r="I3" s="713"/>
      <c r="J3" s="713"/>
      <c r="K3" s="713"/>
      <c r="L3" s="590"/>
      <c r="M3" s="590"/>
      <c r="N3" s="590"/>
      <c r="O3" s="590"/>
      <c r="P3" s="590"/>
      <c r="Q3" s="590"/>
      <c r="R3" s="590"/>
      <c r="S3" s="590"/>
      <c r="T3" s="590"/>
      <c r="U3" s="590"/>
      <c r="V3" s="590"/>
      <c r="W3" s="590"/>
    </row>
    <row r="4" spans="1:23">
      <c r="A4" s="590"/>
      <c r="B4" s="590"/>
      <c r="C4" s="590"/>
      <c r="D4" s="590"/>
      <c r="E4" s="590"/>
      <c r="F4" s="590"/>
      <c r="G4" s="590"/>
      <c r="H4" s="590"/>
      <c r="I4" s="590"/>
      <c r="J4" s="590"/>
      <c r="K4" s="590"/>
      <c r="L4" s="590"/>
      <c r="M4" s="590"/>
      <c r="N4" s="590"/>
      <c r="O4" s="590"/>
      <c r="P4" s="590"/>
      <c r="Q4" s="590"/>
      <c r="R4" s="590"/>
      <c r="S4" s="590"/>
      <c r="T4" s="590"/>
      <c r="U4" s="590"/>
      <c r="V4" s="590"/>
      <c r="W4" s="590"/>
    </row>
    <row r="5" spans="1:23">
      <c r="A5" s="590"/>
      <c r="B5" s="590"/>
      <c r="C5" s="590"/>
      <c r="D5" s="590"/>
      <c r="E5" s="590"/>
      <c r="F5" s="590"/>
      <c r="G5" s="590"/>
      <c r="H5" s="590"/>
      <c r="I5" s="590"/>
      <c r="J5" s="590"/>
      <c r="K5" s="590"/>
      <c r="L5" s="590"/>
      <c r="M5" s="590"/>
      <c r="N5" s="590"/>
      <c r="O5" s="590"/>
      <c r="P5" s="590"/>
      <c r="Q5" s="590"/>
      <c r="R5" s="590"/>
      <c r="S5" s="590"/>
      <c r="T5" s="590"/>
      <c r="U5" s="590"/>
      <c r="V5" s="590"/>
      <c r="W5" s="590"/>
    </row>
    <row r="6" spans="1:23">
      <c r="A6" s="590"/>
      <c r="B6" s="590"/>
      <c r="C6" s="590"/>
      <c r="D6" s="591"/>
      <c r="E6" s="590"/>
      <c r="F6" s="590"/>
      <c r="G6" s="590"/>
      <c r="H6" s="590"/>
      <c r="I6" s="590"/>
      <c r="J6" s="590"/>
      <c r="K6" s="590"/>
      <c r="L6" s="590"/>
      <c r="M6" s="590"/>
    </row>
    <row r="7" spans="1:23" ht="13.8">
      <c r="A7" s="590"/>
      <c r="B7" s="594"/>
      <c r="C7" s="590"/>
      <c r="D7" s="591"/>
      <c r="E7" s="590"/>
      <c r="F7" s="590"/>
      <c r="G7" s="590"/>
      <c r="H7" s="590"/>
      <c r="I7" s="590"/>
      <c r="J7" s="590"/>
      <c r="K7" s="590"/>
      <c r="L7" s="590"/>
      <c r="M7" s="590"/>
    </row>
    <row r="8" spans="1:23" ht="13.8">
      <c r="A8" s="590"/>
      <c r="B8" s="594"/>
      <c r="C8" s="590"/>
      <c r="D8" s="591"/>
      <c r="E8" s="590"/>
      <c r="F8" s="590"/>
      <c r="G8" s="590"/>
      <c r="H8" s="590"/>
      <c r="I8" s="590"/>
      <c r="J8" s="590"/>
      <c r="K8" s="590"/>
      <c r="L8" s="590"/>
      <c r="M8" s="590"/>
    </row>
    <row r="9" spans="1:23" ht="13.8">
      <c r="A9" s="590"/>
      <c r="B9" s="594"/>
      <c r="C9" s="590"/>
      <c r="D9" s="591"/>
      <c r="E9" s="590"/>
      <c r="F9" s="590"/>
      <c r="G9" s="590"/>
      <c r="H9" s="590"/>
      <c r="I9" s="590"/>
      <c r="J9" s="590"/>
      <c r="K9" s="590"/>
      <c r="L9" s="590"/>
      <c r="M9" s="590"/>
    </row>
    <row r="10" spans="1:23" ht="13.8">
      <c r="A10" s="590"/>
      <c r="B10" s="594"/>
      <c r="C10" s="590"/>
      <c r="D10" s="591"/>
      <c r="E10" s="590"/>
      <c r="F10" s="590"/>
      <c r="G10" s="590"/>
      <c r="H10" s="590"/>
      <c r="I10" s="590"/>
      <c r="J10" s="590"/>
      <c r="K10" s="590"/>
      <c r="L10" s="590"/>
      <c r="M10" s="590"/>
    </row>
    <row r="11" spans="1:23" ht="13.8">
      <c r="A11" s="590"/>
      <c r="B11" s="594"/>
      <c r="C11" s="590"/>
      <c r="D11" s="591"/>
      <c r="E11" s="590"/>
      <c r="F11" s="590"/>
      <c r="G11" s="590"/>
      <c r="H11" s="590"/>
      <c r="I11" s="590"/>
      <c r="J11" s="590"/>
      <c r="K11" s="590"/>
      <c r="L11" s="590"/>
      <c r="M11" s="590"/>
    </row>
    <row r="12" spans="1:23" ht="13.8">
      <c r="A12" s="590"/>
      <c r="B12" s="594"/>
      <c r="C12" s="590"/>
      <c r="D12" s="591"/>
      <c r="E12" s="590"/>
      <c r="F12" s="590"/>
      <c r="G12" s="590"/>
      <c r="H12" s="590"/>
      <c r="I12" s="590"/>
      <c r="J12" s="590"/>
      <c r="K12" s="590"/>
      <c r="L12" s="590"/>
      <c r="M12" s="590"/>
    </row>
    <row r="13" spans="1:23" ht="13.8">
      <c r="A13" s="590"/>
      <c r="B13" s="594"/>
      <c r="C13" s="590"/>
      <c r="D13" s="591"/>
      <c r="E13" s="590"/>
      <c r="F13" s="590"/>
      <c r="G13" s="590"/>
      <c r="H13" s="590"/>
      <c r="I13" s="590"/>
      <c r="J13" s="590"/>
      <c r="K13" s="590"/>
      <c r="L13" s="590"/>
      <c r="M13" s="590"/>
    </row>
    <row r="14" spans="1:23" ht="13.8">
      <c r="A14" s="590"/>
      <c r="B14" s="594"/>
      <c r="C14" s="590"/>
      <c r="D14" s="591"/>
      <c r="E14" s="590"/>
      <c r="F14" s="590"/>
      <c r="G14" s="590"/>
      <c r="H14" s="590"/>
      <c r="I14" s="590"/>
      <c r="J14" s="590"/>
      <c r="K14" s="590"/>
      <c r="L14" s="590"/>
      <c r="M14" s="590"/>
    </row>
    <row r="15" spans="1:23">
      <c r="A15" s="590"/>
      <c r="B15" s="590"/>
      <c r="C15" s="590"/>
      <c r="D15" s="591"/>
      <c r="E15" s="590"/>
      <c r="F15" s="590"/>
      <c r="G15" s="590"/>
      <c r="H15" s="590"/>
      <c r="I15" s="590"/>
      <c r="J15" s="590"/>
      <c r="K15" s="590"/>
      <c r="L15" s="590"/>
      <c r="M15" s="590"/>
    </row>
    <row r="16" spans="1:23" ht="13.8">
      <c r="A16" s="590"/>
      <c r="B16" s="594"/>
      <c r="C16" s="590"/>
      <c r="D16" s="591"/>
      <c r="E16" s="590"/>
      <c r="F16" s="590"/>
      <c r="G16" s="590"/>
      <c r="H16" s="590"/>
      <c r="I16" s="590"/>
      <c r="J16" s="590"/>
      <c r="K16" s="590"/>
      <c r="L16" s="590"/>
      <c r="M16" s="590"/>
    </row>
    <row r="17" spans="1:13" ht="13.8">
      <c r="A17" s="590"/>
      <c r="B17" s="594"/>
      <c r="C17" s="590"/>
      <c r="D17" s="591"/>
      <c r="E17" s="590"/>
      <c r="F17" s="590"/>
      <c r="G17" s="590"/>
      <c r="H17" s="590"/>
      <c r="I17" s="590"/>
      <c r="J17" s="590"/>
      <c r="K17" s="590"/>
      <c r="L17" s="590"/>
      <c r="M17" s="590"/>
    </row>
    <row r="18" spans="1:13" ht="13.8">
      <c r="A18" s="590"/>
      <c r="B18" s="594"/>
      <c r="C18" s="590"/>
      <c r="D18" s="591"/>
      <c r="E18" s="590"/>
      <c r="F18" s="590"/>
      <c r="G18" s="590"/>
      <c r="H18" s="590"/>
      <c r="I18" s="590"/>
      <c r="J18" s="590"/>
      <c r="K18" s="590"/>
      <c r="L18" s="590"/>
      <c r="M18" s="590"/>
    </row>
    <row r="19" spans="1:13" ht="13.8">
      <c r="A19" s="590"/>
      <c r="B19" s="594"/>
      <c r="C19" s="590"/>
      <c r="D19" s="591"/>
      <c r="E19" s="590"/>
      <c r="F19" s="590"/>
      <c r="G19" s="590"/>
      <c r="H19" s="590"/>
      <c r="I19" s="590"/>
      <c r="J19" s="590"/>
      <c r="K19" s="590"/>
      <c r="L19" s="590"/>
      <c r="M19" s="590"/>
    </row>
    <row r="20" spans="1:13" ht="13.8">
      <c r="A20" s="590"/>
      <c r="B20" s="594"/>
      <c r="C20" s="590"/>
      <c r="D20" s="591"/>
      <c r="E20" s="590"/>
      <c r="F20" s="590"/>
      <c r="G20" s="590"/>
      <c r="H20" s="590"/>
      <c r="I20" s="590"/>
      <c r="J20" s="590"/>
      <c r="K20" s="590"/>
      <c r="L20" s="590"/>
      <c r="M20" s="590"/>
    </row>
    <row r="21" spans="1:13" ht="13.8">
      <c r="A21" s="590"/>
      <c r="B21" s="594"/>
      <c r="C21" s="590"/>
      <c r="D21" s="591"/>
      <c r="E21" s="590"/>
      <c r="F21" s="590"/>
      <c r="G21" s="590"/>
      <c r="H21" s="590"/>
      <c r="I21" s="590"/>
      <c r="J21" s="590"/>
      <c r="K21" s="590"/>
      <c r="L21" s="590"/>
      <c r="M21" s="590"/>
    </row>
    <row r="22" spans="1:13" ht="13.8">
      <c r="A22" s="590"/>
      <c r="B22" s="594"/>
      <c r="C22" s="590"/>
      <c r="D22" s="591"/>
      <c r="E22" s="590"/>
      <c r="F22" s="590"/>
      <c r="G22" s="590"/>
      <c r="H22" s="590"/>
      <c r="I22" s="590"/>
      <c r="J22" s="590"/>
      <c r="K22" s="590"/>
      <c r="L22" s="590"/>
      <c r="M22" s="590"/>
    </row>
    <row r="23" spans="1:13" ht="13.8">
      <c r="A23" s="590"/>
      <c r="B23" s="594"/>
      <c r="C23" s="590"/>
      <c r="D23" s="591"/>
      <c r="E23" s="590"/>
      <c r="F23" s="590"/>
      <c r="G23" s="590"/>
      <c r="H23" s="590"/>
      <c r="I23" s="590"/>
      <c r="J23" s="590"/>
      <c r="K23" s="590"/>
      <c r="L23" s="590"/>
      <c r="M23" s="590"/>
    </row>
    <row r="24" spans="1:13" ht="13.8">
      <c r="A24" s="590"/>
      <c r="B24" s="594"/>
      <c r="C24" s="590"/>
      <c r="D24" s="591"/>
      <c r="E24" s="590"/>
      <c r="F24" s="590"/>
      <c r="G24" s="590"/>
      <c r="H24" s="590"/>
      <c r="I24" s="590"/>
      <c r="J24" s="590"/>
      <c r="K24" s="590"/>
      <c r="L24" s="590"/>
      <c r="M24" s="590"/>
    </row>
    <row r="25" spans="1:13" ht="13.8">
      <c r="A25" s="590"/>
      <c r="B25" s="594"/>
      <c r="C25" s="590"/>
      <c r="D25" s="591"/>
      <c r="E25" s="590"/>
      <c r="F25" s="590"/>
      <c r="G25" s="590"/>
      <c r="H25" s="590"/>
      <c r="I25" s="590"/>
      <c r="J25" s="590"/>
      <c r="K25" s="590"/>
      <c r="L25" s="590"/>
      <c r="M25" s="590"/>
    </row>
    <row r="26" spans="1:13" ht="13.8">
      <c r="A26" s="590"/>
      <c r="B26" s="594"/>
      <c r="C26" s="590"/>
      <c r="D26" s="591"/>
      <c r="E26" s="590"/>
      <c r="F26" s="590"/>
      <c r="G26" s="590"/>
      <c r="H26" s="590"/>
      <c r="I26" s="590"/>
      <c r="J26" s="590"/>
      <c r="K26" s="590"/>
      <c r="L26" s="590"/>
      <c r="M26" s="590"/>
    </row>
    <row r="27" spans="1:13" ht="13.8">
      <c r="A27" s="590"/>
      <c r="B27" s="594"/>
      <c r="C27" s="590"/>
      <c r="D27" s="591"/>
      <c r="E27" s="590"/>
      <c r="F27" s="590"/>
      <c r="G27" s="590"/>
      <c r="H27" s="590"/>
      <c r="I27" s="590"/>
      <c r="J27" s="590"/>
      <c r="K27" s="590"/>
      <c r="L27" s="590"/>
      <c r="M27" s="590"/>
    </row>
    <row r="28" spans="1:13" ht="13.8">
      <c r="A28" s="590"/>
      <c r="B28" s="594"/>
      <c r="C28" s="590"/>
      <c r="D28" s="591"/>
      <c r="E28" s="590"/>
      <c r="F28" s="590"/>
      <c r="G28" s="590"/>
      <c r="H28" s="590"/>
      <c r="I28" s="590"/>
      <c r="J28" s="590"/>
      <c r="K28" s="590"/>
      <c r="L28" s="590"/>
      <c r="M28" s="590"/>
    </row>
    <row r="29" spans="1:13" ht="13.8">
      <c r="A29" s="590"/>
      <c r="B29" s="594"/>
      <c r="C29" s="590"/>
      <c r="D29" s="591"/>
      <c r="E29" s="590"/>
      <c r="F29" s="590"/>
      <c r="G29" s="590"/>
      <c r="H29" s="590"/>
      <c r="I29" s="590"/>
      <c r="J29" s="590"/>
      <c r="K29" s="590"/>
      <c r="L29" s="590"/>
      <c r="M29" s="590"/>
    </row>
    <row r="30" spans="1:13" ht="13.8">
      <c r="A30" s="590"/>
      <c r="B30" s="594"/>
      <c r="C30" s="590"/>
      <c r="D30" s="591"/>
      <c r="E30" s="590"/>
      <c r="F30" s="590"/>
      <c r="G30" s="590"/>
      <c r="H30" s="590"/>
      <c r="I30" s="590"/>
      <c r="J30" s="590"/>
      <c r="K30" s="590"/>
      <c r="L30" s="590"/>
      <c r="M30" s="590"/>
    </row>
    <row r="31" spans="1:13">
      <c r="A31" s="590"/>
      <c r="B31" s="590"/>
      <c r="C31" s="590"/>
      <c r="D31" s="591"/>
      <c r="E31" s="590"/>
      <c r="F31" s="590"/>
      <c r="G31" s="590"/>
      <c r="H31" s="590"/>
      <c r="I31" s="590"/>
      <c r="J31" s="590"/>
      <c r="K31" s="590"/>
      <c r="L31" s="590"/>
      <c r="M31" s="590"/>
    </row>
    <row r="32" spans="1:13">
      <c r="A32" s="590"/>
      <c r="B32" s="590"/>
      <c r="C32" s="590"/>
      <c r="D32" s="591"/>
      <c r="E32" s="590"/>
      <c r="F32" s="590"/>
      <c r="G32" s="590"/>
      <c r="H32" s="590"/>
      <c r="I32" s="590"/>
      <c r="J32" s="590"/>
      <c r="K32" s="590"/>
      <c r="L32" s="590"/>
      <c r="M32" s="590"/>
    </row>
    <row r="33" spans="1:13">
      <c r="A33" s="590"/>
      <c r="B33" s="590"/>
      <c r="C33" s="590"/>
      <c r="D33" s="591"/>
      <c r="E33" s="590"/>
      <c r="F33" s="590"/>
      <c r="G33" s="590"/>
      <c r="H33" s="590"/>
      <c r="I33" s="590"/>
      <c r="J33" s="590"/>
      <c r="K33" s="590"/>
      <c r="L33" s="590"/>
      <c r="M33" s="590"/>
    </row>
    <row r="34" spans="1:13">
      <c r="A34" s="590"/>
      <c r="B34" s="590"/>
      <c r="C34" s="590"/>
      <c r="D34" s="591"/>
      <c r="E34" s="590"/>
      <c r="F34" s="590"/>
      <c r="G34" s="590"/>
      <c r="H34" s="590"/>
      <c r="I34" s="590"/>
      <c r="J34" s="590"/>
      <c r="K34" s="590"/>
      <c r="L34" s="590"/>
      <c r="M34" s="590"/>
    </row>
    <row r="35" spans="1:13">
      <c r="A35" s="590"/>
      <c r="B35" s="590"/>
      <c r="C35" s="590"/>
      <c r="D35" s="591"/>
      <c r="E35" s="590"/>
      <c r="F35" s="590"/>
      <c r="G35" s="590"/>
      <c r="H35" s="590"/>
      <c r="I35" s="590"/>
      <c r="J35" s="590"/>
      <c r="K35" s="590"/>
      <c r="L35" s="590"/>
      <c r="M35" s="590"/>
    </row>
    <row r="36" spans="1:13">
      <c r="A36" s="590"/>
      <c r="B36" s="590"/>
      <c r="C36" s="590"/>
      <c r="D36" s="591"/>
      <c r="E36" s="590"/>
      <c r="F36" s="590"/>
      <c r="G36" s="590"/>
      <c r="H36" s="590"/>
      <c r="I36" s="590"/>
      <c r="J36" s="590"/>
      <c r="K36" s="590"/>
      <c r="L36" s="590"/>
      <c r="M36" s="590"/>
    </row>
    <row r="37" spans="1:13">
      <c r="A37" s="590"/>
      <c r="B37" s="590"/>
      <c r="C37" s="590"/>
      <c r="D37" s="591"/>
      <c r="E37" s="590"/>
      <c r="F37" s="590"/>
      <c r="G37" s="590"/>
      <c r="H37" s="590"/>
      <c r="I37" s="590"/>
      <c r="J37" s="590"/>
      <c r="K37" s="590"/>
      <c r="L37" s="590"/>
      <c r="M37" s="590"/>
    </row>
    <row r="38" spans="1:13">
      <c r="A38" s="590"/>
      <c r="B38" s="590"/>
      <c r="C38" s="590"/>
      <c r="D38" s="591"/>
      <c r="E38" s="590"/>
      <c r="F38" s="590"/>
      <c r="G38" s="590"/>
      <c r="H38" s="590"/>
      <c r="I38" s="590"/>
      <c r="J38" s="590"/>
      <c r="K38" s="590"/>
      <c r="L38" s="590"/>
      <c r="M38" s="590"/>
    </row>
    <row r="39" spans="1:13">
      <c r="A39" s="590"/>
      <c r="B39" s="590"/>
      <c r="C39" s="590"/>
      <c r="D39" s="591"/>
      <c r="E39" s="590"/>
      <c r="F39" s="590"/>
      <c r="G39" s="590"/>
      <c r="H39" s="590"/>
      <c r="I39" s="590"/>
      <c r="J39" s="590"/>
      <c r="K39" s="590"/>
      <c r="L39" s="590"/>
      <c r="M39" s="590"/>
    </row>
    <row r="40" spans="1:13">
      <c r="A40" s="590"/>
      <c r="B40" s="590"/>
      <c r="C40" s="590"/>
      <c r="D40" s="591"/>
      <c r="E40" s="590"/>
      <c r="F40" s="590"/>
      <c r="G40" s="590"/>
      <c r="H40" s="590"/>
      <c r="I40" s="590"/>
      <c r="J40" s="590"/>
      <c r="K40" s="590"/>
      <c r="L40" s="590"/>
      <c r="M40" s="590"/>
    </row>
    <row r="41" spans="1:13">
      <c r="A41" s="590"/>
      <c r="B41" s="590"/>
      <c r="C41" s="590"/>
      <c r="D41" s="591"/>
      <c r="E41" s="590"/>
      <c r="F41" s="590"/>
      <c r="G41" s="590"/>
      <c r="H41" s="590"/>
      <c r="I41" s="590"/>
      <c r="J41" s="590"/>
      <c r="K41" s="590"/>
      <c r="L41" s="590"/>
      <c r="M41" s="590"/>
    </row>
    <row r="42" spans="1:13">
      <c r="A42" s="590"/>
      <c r="B42" s="590"/>
      <c r="C42" s="590"/>
      <c r="D42" s="591"/>
      <c r="E42" s="590"/>
      <c r="F42" s="590"/>
      <c r="G42" s="590"/>
      <c r="H42" s="590"/>
      <c r="I42" s="590"/>
      <c r="J42" s="590"/>
      <c r="K42" s="590"/>
      <c r="L42" s="590"/>
      <c r="M42" s="590"/>
    </row>
    <row r="43" spans="1:13">
      <c r="A43" s="590"/>
      <c r="B43" s="590"/>
      <c r="C43" s="590"/>
      <c r="D43" s="591"/>
      <c r="E43" s="590"/>
      <c r="F43" s="590"/>
      <c r="G43" s="590"/>
      <c r="H43" s="590"/>
      <c r="I43" s="590"/>
      <c r="J43" s="590"/>
      <c r="K43" s="590"/>
      <c r="L43" s="590"/>
      <c r="M43" s="590"/>
    </row>
    <row r="44" spans="1:13">
      <c r="A44" s="590"/>
      <c r="B44" s="590"/>
      <c r="C44" s="590"/>
      <c r="D44" s="591"/>
      <c r="E44" s="590"/>
      <c r="F44" s="590"/>
      <c r="G44" s="590"/>
      <c r="H44" s="590"/>
      <c r="I44" s="590"/>
      <c r="J44" s="590"/>
      <c r="K44" s="590"/>
      <c r="L44" s="590"/>
      <c r="M44" s="590"/>
    </row>
    <row r="45" spans="1:13">
      <c r="A45" s="590"/>
      <c r="B45" s="590"/>
      <c r="C45" s="590"/>
      <c r="D45" s="591"/>
      <c r="E45" s="590"/>
      <c r="F45" s="590"/>
      <c r="G45" s="590"/>
      <c r="H45" s="590"/>
      <c r="I45" s="590"/>
      <c r="J45" s="590"/>
      <c r="K45" s="590"/>
      <c r="L45" s="590"/>
      <c r="M45" s="590"/>
    </row>
    <row r="46" spans="1:13">
      <c r="A46" s="590"/>
      <c r="B46" s="590"/>
      <c r="C46" s="590"/>
      <c r="D46" s="591"/>
      <c r="E46" s="590"/>
      <c r="F46" s="590"/>
      <c r="G46" s="590"/>
      <c r="H46" s="590"/>
      <c r="I46" s="590"/>
      <c r="J46" s="590"/>
      <c r="K46" s="590"/>
      <c r="L46" s="590"/>
      <c r="M46" s="590"/>
    </row>
    <row r="47" spans="1:13">
      <c r="A47" s="590"/>
      <c r="B47" s="590"/>
      <c r="C47" s="590"/>
      <c r="D47" s="591"/>
      <c r="E47" s="590"/>
      <c r="F47" s="590"/>
      <c r="G47" s="590"/>
      <c r="H47" s="590"/>
      <c r="I47" s="590"/>
      <c r="J47" s="590"/>
      <c r="K47" s="590"/>
      <c r="L47" s="590"/>
      <c r="M47" s="590"/>
    </row>
    <row r="48" spans="1:13">
      <c r="A48" s="590"/>
      <c r="B48" s="590"/>
      <c r="C48" s="590"/>
      <c r="D48" s="591"/>
      <c r="E48" s="590"/>
      <c r="F48" s="590"/>
      <c r="G48" s="590"/>
      <c r="H48" s="590"/>
      <c r="I48" s="590"/>
      <c r="J48" s="590"/>
      <c r="K48" s="590"/>
      <c r="L48" s="590"/>
      <c r="M48" s="590"/>
    </row>
    <row r="49" spans="1:13">
      <c r="A49" s="590"/>
      <c r="B49" s="590"/>
      <c r="C49" s="590"/>
      <c r="D49" s="591"/>
      <c r="E49" s="590"/>
      <c r="F49" s="590"/>
      <c r="G49" s="590"/>
      <c r="H49" s="590"/>
      <c r="I49" s="590"/>
      <c r="J49" s="590"/>
      <c r="K49" s="590"/>
      <c r="L49" s="590"/>
      <c r="M49" s="590"/>
    </row>
    <row r="50" spans="1:13">
      <c r="A50" s="590"/>
      <c r="B50" s="590"/>
      <c r="C50" s="590"/>
      <c r="D50" s="591"/>
      <c r="E50" s="590"/>
      <c r="F50" s="590"/>
      <c r="G50" s="590"/>
      <c r="H50" s="590"/>
      <c r="I50" s="590"/>
      <c r="J50" s="590"/>
      <c r="K50" s="590"/>
      <c r="L50" s="590"/>
      <c r="M50" s="590"/>
    </row>
    <row r="51" spans="1:13">
      <c r="A51" s="590"/>
      <c r="B51" s="590"/>
      <c r="C51" s="590"/>
      <c r="D51" s="591"/>
      <c r="E51" s="590"/>
      <c r="F51" s="590"/>
      <c r="G51" s="590"/>
      <c r="H51" s="590"/>
      <c r="I51" s="590"/>
      <c r="J51" s="590"/>
      <c r="K51" s="590"/>
      <c r="L51" s="590"/>
      <c r="M51" s="590"/>
    </row>
    <row r="52" spans="1:13">
      <c r="A52" s="590"/>
      <c r="B52" s="590"/>
      <c r="C52" s="590"/>
      <c r="D52" s="591"/>
      <c r="E52" s="590"/>
      <c r="F52" s="590"/>
      <c r="G52" s="590"/>
      <c r="H52" s="590"/>
      <c r="I52" s="590"/>
      <c r="J52" s="590"/>
      <c r="K52" s="590"/>
      <c r="L52" s="590"/>
      <c r="M52" s="590"/>
    </row>
    <row r="53" spans="1:13">
      <c r="A53" s="590"/>
      <c r="B53" s="590"/>
      <c r="C53" s="590"/>
      <c r="D53" s="591"/>
      <c r="E53" s="590"/>
      <c r="F53" s="590"/>
      <c r="G53" s="590"/>
      <c r="H53" s="590"/>
      <c r="I53" s="590"/>
      <c r="J53" s="590"/>
      <c r="K53" s="590"/>
      <c r="L53" s="590"/>
      <c r="M53" s="590"/>
    </row>
    <row r="54" spans="1:13">
      <c r="A54" s="590"/>
      <c r="B54" s="590"/>
      <c r="C54" s="590"/>
      <c r="D54" s="591"/>
      <c r="E54" s="590"/>
      <c r="F54" s="590"/>
      <c r="G54" s="590"/>
      <c r="H54" s="590"/>
      <c r="I54" s="590"/>
      <c r="J54" s="590"/>
      <c r="K54" s="590"/>
      <c r="L54" s="590"/>
      <c r="M54" s="590"/>
    </row>
    <row r="55" spans="1:13">
      <c r="A55" s="590"/>
      <c r="B55" s="590"/>
      <c r="C55" s="590"/>
      <c r="D55" s="591"/>
      <c r="E55" s="590"/>
      <c r="F55" s="590"/>
      <c r="G55" s="590"/>
      <c r="H55" s="590"/>
      <c r="I55" s="590"/>
      <c r="J55" s="590"/>
      <c r="K55" s="590"/>
      <c r="L55" s="590"/>
      <c r="M55" s="590"/>
    </row>
    <row r="56" spans="1:13">
      <c r="A56" s="590"/>
      <c r="B56" s="590"/>
      <c r="C56" s="590"/>
      <c r="D56" s="591"/>
      <c r="E56" s="590"/>
      <c r="F56" s="590"/>
      <c r="G56" s="590"/>
      <c r="H56" s="590"/>
      <c r="I56" s="590"/>
      <c r="J56" s="590"/>
      <c r="K56" s="590"/>
      <c r="L56" s="590"/>
      <c r="M56" s="590"/>
    </row>
    <row r="57" spans="1:13">
      <c r="A57" s="590"/>
      <c r="B57" s="590"/>
      <c r="C57" s="590"/>
      <c r="D57" s="591"/>
      <c r="E57" s="590"/>
      <c r="F57" s="590"/>
      <c r="G57" s="590"/>
      <c r="H57" s="590"/>
      <c r="I57" s="590"/>
      <c r="J57" s="590"/>
      <c r="K57" s="590"/>
      <c r="L57" s="590"/>
      <c r="M57" s="590"/>
    </row>
    <row r="58" spans="1:13">
      <c r="A58" s="590"/>
      <c r="B58" s="590"/>
      <c r="C58" s="590"/>
      <c r="D58" s="591"/>
      <c r="E58" s="590"/>
      <c r="F58" s="590"/>
      <c r="G58" s="590"/>
      <c r="H58" s="590"/>
      <c r="I58" s="590"/>
      <c r="J58" s="590"/>
      <c r="K58" s="590"/>
      <c r="L58" s="590"/>
      <c r="M58" s="590"/>
    </row>
    <row r="59" spans="1:13">
      <c r="A59" s="590"/>
      <c r="B59" s="590"/>
      <c r="C59" s="590"/>
      <c r="D59" s="591"/>
      <c r="E59" s="590"/>
      <c r="F59" s="590"/>
      <c r="G59" s="590"/>
      <c r="H59" s="590"/>
      <c r="I59" s="590"/>
      <c r="J59" s="590"/>
      <c r="K59" s="590"/>
      <c r="L59" s="590"/>
      <c r="M59" s="590"/>
    </row>
    <row r="60" spans="1:13">
      <c r="A60" s="590"/>
      <c r="B60" s="590"/>
      <c r="C60" s="590"/>
      <c r="D60" s="591"/>
      <c r="E60" s="590"/>
      <c r="F60" s="590"/>
      <c r="G60" s="590"/>
      <c r="H60" s="590"/>
      <c r="I60" s="590"/>
      <c r="J60" s="590"/>
      <c r="K60" s="590"/>
      <c r="L60" s="590"/>
      <c r="M60" s="590"/>
    </row>
    <row r="61" spans="1:13">
      <c r="A61" s="590"/>
      <c r="B61" s="590"/>
      <c r="C61" s="590"/>
      <c r="D61" s="591"/>
      <c r="E61" s="590"/>
      <c r="F61" s="590"/>
      <c r="G61" s="590"/>
      <c r="H61" s="590"/>
      <c r="I61" s="590"/>
      <c r="J61" s="590"/>
      <c r="K61" s="590"/>
      <c r="L61" s="590"/>
      <c r="M61" s="590"/>
    </row>
    <row r="62" spans="1:13">
      <c r="A62" s="590"/>
      <c r="B62" s="590"/>
      <c r="C62" s="590"/>
      <c r="D62" s="591"/>
      <c r="E62" s="590"/>
      <c r="F62" s="590"/>
      <c r="G62" s="590"/>
      <c r="H62" s="590"/>
      <c r="I62" s="590"/>
      <c r="J62" s="590"/>
      <c r="K62" s="590"/>
      <c r="L62" s="590"/>
      <c r="M62" s="590"/>
    </row>
    <row r="63" spans="1:13">
      <c r="A63" s="590"/>
      <c r="B63" s="590"/>
      <c r="C63" s="590"/>
      <c r="D63" s="591"/>
      <c r="E63" s="590"/>
      <c r="F63" s="590"/>
      <c r="G63" s="590"/>
      <c r="H63" s="590"/>
      <c r="I63" s="590"/>
      <c r="J63" s="590"/>
      <c r="K63" s="590"/>
      <c r="L63" s="590"/>
      <c r="M63" s="590"/>
    </row>
    <row r="64" spans="1:13">
      <c r="A64" s="590"/>
      <c r="B64" s="590"/>
      <c r="C64" s="590"/>
      <c r="D64" s="591"/>
      <c r="E64" s="590"/>
      <c r="F64" s="590"/>
      <c r="G64" s="590"/>
      <c r="H64" s="590"/>
      <c r="I64" s="590"/>
      <c r="J64" s="590"/>
      <c r="K64" s="590"/>
      <c r="L64" s="590"/>
      <c r="M64" s="590"/>
    </row>
    <row r="65" spans="1:13" ht="16.2">
      <c r="A65" s="590"/>
      <c r="B65" s="595" t="s">
        <v>495</v>
      </c>
      <c r="C65" s="595"/>
      <c r="D65" s="596"/>
      <c r="E65" s="590"/>
      <c r="F65" s="590"/>
      <c r="G65" s="590"/>
      <c r="H65" s="590"/>
      <c r="I65" s="590"/>
      <c r="J65" s="590"/>
      <c r="K65" s="590"/>
      <c r="L65" s="590"/>
      <c r="M65" s="590"/>
    </row>
    <row r="66" spans="1:13">
      <c r="A66" s="590"/>
      <c r="B66" s="590"/>
      <c r="C66" s="590"/>
      <c r="D66" s="591"/>
      <c r="E66" s="590"/>
      <c r="F66" s="590"/>
      <c r="G66" s="590"/>
      <c r="H66" s="590"/>
      <c r="I66" s="590"/>
      <c r="J66" s="590"/>
      <c r="K66" s="590"/>
      <c r="L66" s="590"/>
      <c r="M66" s="590"/>
    </row>
    <row r="71" spans="1:13">
      <c r="D71" s="597" t="s">
        <v>30</v>
      </c>
    </row>
  </sheetData>
  <mergeCells count="2">
    <mergeCell ref="B2:D2"/>
    <mergeCell ref="B3:K3"/>
  </mergeCells>
  <phoneticPr fontId="109"/>
  <pageMargins left="0.7" right="0.7" top="0.75" bottom="0.75" header="0.3" footer="0.3"/>
  <pageSetup paperSize="9" scale="54"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0A2299-21BE-4E18-BA7E-3ED3CD9DEC87}">
  <dimension ref="A1:S82"/>
  <sheetViews>
    <sheetView topLeftCell="B1" zoomScale="75" zoomScaleNormal="75" workbookViewId="0">
      <selection activeCell="P3" sqref="P3"/>
    </sheetView>
  </sheetViews>
  <sheetFormatPr defaultColWidth="8.88671875" defaultRowHeight="14.4"/>
  <cols>
    <col min="1" max="1" width="12.77734375" style="152" customWidth="1"/>
    <col min="2" max="2" width="25" style="205" customWidth="1"/>
    <col min="3" max="3" width="9.109375" style="205" customWidth="1"/>
    <col min="4" max="4" width="23" style="205" customWidth="1"/>
    <col min="5" max="5" width="19.44140625" style="205" customWidth="1"/>
    <col min="6" max="6" width="12.21875" style="205" customWidth="1"/>
    <col min="7" max="7" width="14.77734375" style="205" customWidth="1"/>
    <col min="8" max="8" width="20.88671875" style="205" customWidth="1"/>
    <col min="9" max="9" width="19" style="205" customWidth="1"/>
    <col min="10" max="10" width="13.21875" style="205" customWidth="1"/>
    <col min="11" max="11" width="10.88671875" style="205" customWidth="1"/>
    <col min="12" max="12" width="13" style="205" customWidth="1"/>
    <col min="13" max="13" width="16.109375" style="205" customWidth="1"/>
    <col min="14" max="14" width="28.77734375" style="205" customWidth="1"/>
    <col min="15" max="15" width="7.88671875" style="205" customWidth="1"/>
    <col min="16" max="16" width="40.5546875" style="315" customWidth="1"/>
    <col min="17" max="17" width="28.109375" style="364" customWidth="1"/>
    <col min="18" max="16384" width="8.88671875" style="205"/>
  </cols>
  <sheetData>
    <row r="1" spans="2:19" ht="31.2" customHeight="1">
      <c r="B1" s="162"/>
      <c r="C1" s="589" t="s">
        <v>491</v>
      </c>
      <c r="D1" s="222"/>
      <c r="E1" s="222"/>
      <c r="F1" s="222"/>
      <c r="G1" s="222" t="s">
        <v>234</v>
      </c>
      <c r="H1" s="222"/>
      <c r="I1" s="222"/>
      <c r="J1" s="222"/>
      <c r="K1" s="222"/>
      <c r="L1" s="222"/>
      <c r="M1" s="222"/>
      <c r="N1" s="222"/>
      <c r="O1" s="152"/>
      <c r="P1" s="313"/>
    </row>
    <row r="2" spans="2:19" ht="31.2" customHeight="1">
      <c r="B2" s="162"/>
      <c r="C2" s="222"/>
      <c r="D2" s="222"/>
      <c r="E2" s="222"/>
      <c r="F2" s="222"/>
      <c r="G2" s="222"/>
      <c r="H2" s="222"/>
      <c r="I2" s="222"/>
      <c r="J2" s="222"/>
      <c r="K2" s="222"/>
      <c r="L2" s="222"/>
      <c r="M2" s="222"/>
      <c r="N2" s="222"/>
      <c r="O2" s="152"/>
      <c r="P2" s="313"/>
    </row>
    <row r="3" spans="2:19" ht="266.39999999999998" customHeight="1">
      <c r="B3" s="735"/>
      <c r="C3" s="735"/>
      <c r="D3" s="735"/>
      <c r="E3" s="735"/>
      <c r="F3" s="735"/>
      <c r="G3" s="735"/>
      <c r="H3" s="735"/>
      <c r="I3" s="735"/>
      <c r="J3" s="735"/>
      <c r="K3" s="735"/>
      <c r="L3" s="735"/>
      <c r="M3" s="735"/>
      <c r="N3" s="735"/>
      <c r="O3" s="152" t="s">
        <v>212</v>
      </c>
      <c r="P3" s="313"/>
    </row>
    <row r="4" spans="2:19" ht="29.25" customHeight="1">
      <c r="B4" s="262"/>
      <c r="C4" s="263" t="s">
        <v>488</v>
      </c>
      <c r="D4" s="264"/>
      <c r="E4" s="264"/>
      <c r="F4" s="264"/>
      <c r="G4" s="265"/>
      <c r="H4" s="264"/>
      <c r="I4" s="264"/>
      <c r="J4" s="266"/>
      <c r="K4" s="266"/>
      <c r="L4" s="266"/>
      <c r="M4" s="266"/>
      <c r="N4" s="267"/>
      <c r="O4" s="152"/>
      <c r="P4" s="292"/>
    </row>
    <row r="5" spans="2:19" ht="267" customHeight="1">
      <c r="B5" s="740" t="s">
        <v>489</v>
      </c>
      <c r="C5" s="741"/>
      <c r="D5" s="741"/>
      <c r="E5" s="741"/>
      <c r="F5" s="741"/>
      <c r="G5" s="741"/>
      <c r="H5" s="741"/>
      <c r="I5" s="741"/>
      <c r="J5" s="741"/>
      <c r="K5" s="741"/>
      <c r="L5" s="741"/>
      <c r="M5" s="741"/>
      <c r="N5" s="741"/>
      <c r="O5" s="152"/>
      <c r="P5" s="359"/>
      <c r="Q5" s="365"/>
    </row>
    <row r="6" spans="2:19" ht="36.6" customHeight="1">
      <c r="B6" s="745" t="s">
        <v>247</v>
      </c>
      <c r="C6" s="746"/>
      <c r="D6" s="746"/>
      <c r="E6" s="746"/>
      <c r="F6" s="746"/>
      <c r="G6" s="746"/>
      <c r="H6" s="746"/>
      <c r="I6" s="746"/>
      <c r="J6" s="746"/>
      <c r="K6" s="746"/>
      <c r="L6" s="746"/>
      <c r="M6" s="746"/>
      <c r="N6" s="746"/>
      <c r="O6" s="152"/>
      <c r="P6" s="289"/>
      <c r="Q6" s="314"/>
    </row>
    <row r="7" spans="2:19" ht="109.2" customHeight="1">
      <c r="B7" s="743" t="s">
        <v>435</v>
      </c>
      <c r="C7" s="744"/>
      <c r="D7" s="744"/>
      <c r="E7" s="744"/>
      <c r="F7" s="744"/>
      <c r="G7" s="744"/>
      <c r="H7" s="744"/>
      <c r="I7" s="744"/>
      <c r="J7" s="744"/>
      <c r="K7" s="744"/>
      <c r="L7" s="744"/>
      <c r="M7" s="744"/>
      <c r="N7" s="744"/>
      <c r="O7" s="152"/>
      <c r="P7" s="360"/>
      <c r="Q7" s="314"/>
      <c r="R7" s="199"/>
      <c r="S7" s="205" t="s">
        <v>233</v>
      </c>
    </row>
    <row r="8" spans="2:19" ht="21.6" customHeight="1">
      <c r="B8" s="271"/>
      <c r="C8" s="736" t="s">
        <v>490</v>
      </c>
      <c r="D8" s="736"/>
      <c r="E8" s="736"/>
      <c r="F8" s="736"/>
      <c r="G8" s="736"/>
      <c r="H8" s="736"/>
      <c r="I8" s="736"/>
      <c r="J8" s="736"/>
      <c r="K8" s="736"/>
      <c r="L8" s="736"/>
      <c r="M8" s="163" t="s">
        <v>212</v>
      </c>
      <c r="N8" s="163"/>
      <c r="O8" s="152"/>
      <c r="P8" s="361"/>
    </row>
    <row r="9" spans="2:19" ht="21.6" customHeight="1">
      <c r="B9" s="271"/>
      <c r="C9" s="737" t="s">
        <v>181</v>
      </c>
      <c r="D9" s="737"/>
      <c r="E9" s="737"/>
      <c r="F9" s="737"/>
      <c r="G9" s="737"/>
      <c r="H9" s="737"/>
      <c r="I9" s="737"/>
      <c r="J9" s="737"/>
      <c r="K9" s="737"/>
      <c r="L9" s="737"/>
      <c r="M9" s="163"/>
      <c r="N9" s="189"/>
      <c r="O9" s="152"/>
      <c r="P9" s="362"/>
    </row>
    <row r="10" spans="2:19" ht="21.6" customHeight="1">
      <c r="B10" s="163"/>
      <c r="C10" s="163"/>
      <c r="D10" s="189"/>
      <c r="E10" s="189"/>
      <c r="F10" s="189"/>
      <c r="G10" s="212"/>
      <c r="H10" s="189"/>
      <c r="I10" s="189"/>
      <c r="J10" s="189"/>
      <c r="K10" s="189"/>
      <c r="L10" s="189"/>
      <c r="M10" s="189"/>
      <c r="N10" s="189"/>
      <c r="O10" s="152"/>
      <c r="P10" s="378"/>
    </row>
    <row r="11" spans="2:19" ht="15" customHeight="1">
      <c r="B11" s="152"/>
      <c r="C11" s="152"/>
      <c r="D11" s="213"/>
      <c r="E11" s="213"/>
      <c r="F11" s="213"/>
      <c r="G11" s="214"/>
      <c r="H11" s="213"/>
      <c r="I11" s="213"/>
      <c r="J11" s="213"/>
      <c r="K11" s="213"/>
      <c r="L11" s="213"/>
      <c r="M11" s="213"/>
      <c r="N11" s="213"/>
      <c r="O11" s="152"/>
      <c r="P11" s="588"/>
    </row>
    <row r="12" spans="2:19" ht="13.5" customHeight="1">
      <c r="B12" s="152"/>
      <c r="C12" s="152"/>
      <c r="D12" s="738" t="s">
        <v>182</v>
      </c>
      <c r="E12" s="738"/>
      <c r="F12" s="215"/>
      <c r="G12" s="216" t="s">
        <v>183</v>
      </c>
      <c r="H12" s="217" t="s">
        <v>184</v>
      </c>
      <c r="I12" s="218" t="s">
        <v>185</v>
      </c>
      <c r="J12" s="217" t="s">
        <v>186</v>
      </c>
      <c r="K12" s="217" t="s">
        <v>187</v>
      </c>
      <c r="L12" s="219" t="s">
        <v>201</v>
      </c>
      <c r="M12" s="213"/>
      <c r="N12" s="213"/>
      <c r="O12" s="152"/>
      <c r="P12" s="587"/>
    </row>
    <row r="13" spans="2:19" ht="18" customHeight="1">
      <c r="B13" s="152"/>
      <c r="C13" s="152"/>
      <c r="D13" s="738"/>
      <c r="E13" s="738"/>
      <c r="F13" s="275" t="s">
        <v>188</v>
      </c>
      <c r="G13" s="331">
        <v>265305560</v>
      </c>
      <c r="H13" s="331">
        <v>269670304</v>
      </c>
      <c r="I13" s="270">
        <f t="shared" ref="I13:I23" si="0">+H13/$H$13</f>
        <v>1</v>
      </c>
      <c r="J13" s="331">
        <v>5300897</v>
      </c>
      <c r="K13" s="276">
        <f>+J13/G13</f>
        <v>1.9980346435257521E-2</v>
      </c>
      <c r="L13" s="270">
        <f t="shared" ref="L13:L29" si="1">+H13/G13</f>
        <v>1.0164517622623515</v>
      </c>
      <c r="M13" s="739" t="s">
        <v>189</v>
      </c>
      <c r="N13" s="739"/>
      <c r="O13" s="152"/>
      <c r="P13" s="587"/>
    </row>
    <row r="14" spans="2:19" ht="17.25" customHeight="1">
      <c r="B14" s="152"/>
      <c r="C14" s="152"/>
      <c r="D14" s="738"/>
      <c r="E14" s="738"/>
      <c r="F14" s="385" t="s">
        <v>238</v>
      </c>
      <c r="G14" s="386">
        <v>49044087</v>
      </c>
      <c r="H14" s="386">
        <v>49874867</v>
      </c>
      <c r="I14" s="270">
        <f t="shared" si="0"/>
        <v>0.18494756842043683</v>
      </c>
      <c r="J14" s="442">
        <v>797121</v>
      </c>
      <c r="K14" s="439">
        <f>+J14/H14</f>
        <v>1.598241855963245E-2</v>
      </c>
      <c r="L14" s="317">
        <f t="shared" si="1"/>
        <v>1.0169394528641138</v>
      </c>
      <c r="M14" s="307" t="s">
        <v>237</v>
      </c>
      <c r="N14" s="308">
        <f>+H13-G13</f>
        <v>4364744</v>
      </c>
      <c r="O14" s="152"/>
      <c r="P14" s="588"/>
    </row>
    <row r="15" spans="2:19" ht="17.25" customHeight="1">
      <c r="B15" s="152"/>
      <c r="C15" s="152"/>
      <c r="D15" s="738"/>
      <c r="E15" s="738"/>
      <c r="F15" s="385" t="s">
        <v>241</v>
      </c>
      <c r="G15" s="386">
        <v>1813304</v>
      </c>
      <c r="H15" s="386">
        <v>1839752</v>
      </c>
      <c r="I15" s="270">
        <f t="shared" si="0"/>
        <v>6.8222268922869611E-3</v>
      </c>
      <c r="J15" s="401">
        <v>29963</v>
      </c>
      <c r="K15" s="439">
        <f>+J15/G15</f>
        <v>1.6523980534979242E-2</v>
      </c>
      <c r="L15" s="317">
        <f t="shared" si="1"/>
        <v>1.014585530060045</v>
      </c>
      <c r="M15" s="305"/>
      <c r="N15" s="306"/>
      <c r="O15" s="152"/>
      <c r="P15" s="587"/>
    </row>
    <row r="16" spans="2:19" ht="17.25" customHeight="1">
      <c r="B16" s="152"/>
      <c r="C16" s="152"/>
      <c r="D16" s="738"/>
      <c r="E16" s="738"/>
      <c r="F16" s="385" t="s">
        <v>244</v>
      </c>
      <c r="G16" s="386">
        <v>3897452</v>
      </c>
      <c r="H16" s="386">
        <v>3914706</v>
      </c>
      <c r="I16" s="270">
        <f t="shared" si="0"/>
        <v>1.4516637323181125E-2</v>
      </c>
      <c r="J16" s="274">
        <v>296385</v>
      </c>
      <c r="K16" s="371">
        <f t="shared" ref="K16:K23" si="2">+J16/H16</f>
        <v>7.5710666394871035E-2</v>
      </c>
      <c r="L16" s="317">
        <f t="shared" si="1"/>
        <v>1.004426994867416</v>
      </c>
      <c r="M16" s="742"/>
      <c r="N16" s="742"/>
      <c r="O16" s="152"/>
      <c r="P16" s="587"/>
      <c r="S16" s="205" t="s">
        <v>222</v>
      </c>
    </row>
    <row r="17" spans="2:17" ht="17.25" customHeight="1">
      <c r="B17" s="152"/>
      <c r="C17" s="152"/>
      <c r="D17" s="738"/>
      <c r="E17" s="738"/>
      <c r="F17" s="318" t="s">
        <v>232</v>
      </c>
      <c r="G17" s="319">
        <v>22138247</v>
      </c>
      <c r="H17" s="319">
        <v>22177059</v>
      </c>
      <c r="I17" s="270">
        <f t="shared" si="0"/>
        <v>8.2237675676740438E-2</v>
      </c>
      <c r="J17" s="319">
        <v>616457</v>
      </c>
      <c r="K17" s="316">
        <f t="shared" si="2"/>
        <v>2.7797058212272421E-2</v>
      </c>
      <c r="L17" s="317">
        <f t="shared" si="1"/>
        <v>1.0017531650089548</v>
      </c>
      <c r="M17" s="742"/>
      <c r="N17" s="742"/>
      <c r="O17" s="152"/>
      <c r="P17" s="588"/>
    </row>
    <row r="18" spans="2:17" ht="17.25" customHeight="1">
      <c r="B18" s="152"/>
      <c r="C18" s="152"/>
      <c r="D18" s="738"/>
      <c r="E18" s="738"/>
      <c r="F18" s="366" t="s">
        <v>190</v>
      </c>
      <c r="G18" s="367">
        <v>5337692</v>
      </c>
      <c r="H18" s="367">
        <v>5354440</v>
      </c>
      <c r="I18" s="270">
        <f t="shared" si="0"/>
        <v>1.9855504742561494E-2</v>
      </c>
      <c r="J18" s="274">
        <v>116748</v>
      </c>
      <c r="K18" s="316">
        <f t="shared" si="2"/>
        <v>2.1803960825034923E-2</v>
      </c>
      <c r="L18" s="273">
        <f t="shared" si="1"/>
        <v>1.0031376857263401</v>
      </c>
      <c r="M18" s="742"/>
      <c r="N18" s="742"/>
      <c r="O18" s="152"/>
      <c r="P18" s="587"/>
    </row>
    <row r="19" spans="2:17" ht="17.25" customHeight="1">
      <c r="B19" s="152"/>
      <c r="C19" s="152"/>
      <c r="D19" s="738"/>
      <c r="E19" s="738"/>
      <c r="F19" s="385" t="s">
        <v>243</v>
      </c>
      <c r="G19" s="380">
        <v>1770620</v>
      </c>
      <c r="H19" s="380">
        <v>1778370</v>
      </c>
      <c r="I19" s="270">
        <f t="shared" si="0"/>
        <v>6.5946082072129084E-3</v>
      </c>
      <c r="J19" s="274">
        <v>38600</v>
      </c>
      <c r="K19" s="316">
        <f t="shared" si="2"/>
        <v>2.1705269432120426E-2</v>
      </c>
      <c r="L19" s="317">
        <f t="shared" si="1"/>
        <v>1.0043769978877455</v>
      </c>
      <c r="M19" s="742"/>
      <c r="N19" s="742"/>
      <c r="O19" s="152"/>
      <c r="P19" s="587"/>
    </row>
    <row r="20" spans="2:17" ht="17.25" customHeight="1">
      <c r="B20" s="152"/>
      <c r="C20" s="152"/>
      <c r="D20" s="738"/>
      <c r="E20" s="738"/>
      <c r="F20" s="407" t="s">
        <v>220</v>
      </c>
      <c r="G20" s="386">
        <v>3004203</v>
      </c>
      <c r="H20" s="386">
        <v>3129622</v>
      </c>
      <c r="I20" s="270">
        <f t="shared" si="0"/>
        <v>1.1605363859418499E-2</v>
      </c>
      <c r="J20" s="274">
        <v>90116</v>
      </c>
      <c r="K20" s="371">
        <f t="shared" si="2"/>
        <v>2.879453173578151E-2</v>
      </c>
      <c r="L20" s="273">
        <f t="shared" si="1"/>
        <v>1.0417478446030444</v>
      </c>
      <c r="M20" s="742"/>
      <c r="N20" s="742"/>
      <c r="O20" s="152"/>
      <c r="P20" s="588"/>
    </row>
    <row r="21" spans="2:17" ht="17.25" customHeight="1">
      <c r="B21" s="152"/>
      <c r="C21" s="152"/>
      <c r="D21" s="738"/>
      <c r="E21" s="738"/>
      <c r="F21" s="384" t="s">
        <v>242</v>
      </c>
      <c r="G21" s="369">
        <v>8883730</v>
      </c>
      <c r="H21" s="369">
        <v>9024193</v>
      </c>
      <c r="I21" s="370">
        <f t="shared" si="0"/>
        <v>3.3463799558738211E-2</v>
      </c>
      <c r="J21" s="445">
        <v>78969</v>
      </c>
      <c r="K21" s="406">
        <f>+J21/H21</f>
        <v>8.7508101832485183E-3</v>
      </c>
      <c r="L21" s="372">
        <f>+H21/G21</f>
        <v>1.0158112639623222</v>
      </c>
      <c r="M21" s="742"/>
      <c r="N21" s="742"/>
      <c r="O21" s="152"/>
      <c r="P21" s="587"/>
    </row>
    <row r="22" spans="2:17" ht="17.25" customHeight="1">
      <c r="B22" s="152"/>
      <c r="C22" s="152"/>
      <c r="D22" s="738"/>
      <c r="E22" s="738"/>
      <c r="F22" s="385" t="s">
        <v>230</v>
      </c>
      <c r="G22" s="415">
        <v>6131356</v>
      </c>
      <c r="H22" s="415">
        <v>6152524</v>
      </c>
      <c r="I22" s="270">
        <f t="shared" si="0"/>
        <v>2.2814985219877973E-2</v>
      </c>
      <c r="J22" s="274">
        <v>130661</v>
      </c>
      <c r="K22" s="316">
        <f t="shared" si="2"/>
        <v>2.12369752641355E-2</v>
      </c>
      <c r="L22" s="317">
        <f t="shared" si="1"/>
        <v>1.0034524173771675</v>
      </c>
      <c r="M22" s="742"/>
      <c r="N22" s="742"/>
      <c r="O22" s="152"/>
      <c r="P22" s="587"/>
    </row>
    <row r="23" spans="2:17" ht="17.25" customHeight="1">
      <c r="B23" s="152"/>
      <c r="C23" s="152"/>
      <c r="D23" s="738"/>
      <c r="E23" s="738"/>
      <c r="F23" s="385" t="s">
        <v>239</v>
      </c>
      <c r="G23" s="386">
        <v>34624360</v>
      </c>
      <c r="H23" s="386">
        <v>34682736</v>
      </c>
      <c r="I23" s="270">
        <f t="shared" si="0"/>
        <v>0.12861162495667303</v>
      </c>
      <c r="J23" s="387">
        <v>475128</v>
      </c>
      <c r="K23" s="316">
        <f t="shared" si="2"/>
        <v>1.3699265248277991E-2</v>
      </c>
      <c r="L23" s="317">
        <f t="shared" si="1"/>
        <v>1.0016859806217357</v>
      </c>
      <c r="M23" s="742"/>
      <c r="N23" s="742"/>
      <c r="O23" s="152"/>
      <c r="P23" s="588"/>
    </row>
    <row r="24" spans="2:17" ht="17.25" customHeight="1">
      <c r="B24" s="152"/>
      <c r="C24" s="152"/>
      <c r="D24" s="738"/>
      <c r="E24" s="738"/>
      <c r="F24" s="379" t="s">
        <v>236</v>
      </c>
      <c r="G24" s="380">
        <v>1286453</v>
      </c>
      <c r="H24" s="380">
        <v>1288761</v>
      </c>
      <c r="I24" s="270">
        <f>+G24/$H$13</f>
        <v>4.7704659390304981E-3</v>
      </c>
      <c r="J24" s="380">
        <v>28823</v>
      </c>
      <c r="K24" s="316">
        <f>+J24/G24</f>
        <v>2.2405015962495327E-2</v>
      </c>
      <c r="L24" s="317">
        <f t="shared" si="1"/>
        <v>1.0017940803123007</v>
      </c>
      <c r="M24" s="742"/>
      <c r="N24" s="742"/>
      <c r="O24" s="152"/>
      <c r="P24" s="587"/>
    </row>
    <row r="25" spans="2:17" ht="17.25" customHeight="1">
      <c r="B25" s="152"/>
      <c r="C25" s="152"/>
      <c r="D25" s="738"/>
      <c r="E25" s="738"/>
      <c r="F25" s="550" t="s">
        <v>231</v>
      </c>
      <c r="G25" s="551">
        <v>9598283</v>
      </c>
      <c r="H25" s="551">
        <v>9812538</v>
      </c>
      <c r="I25" s="552">
        <f>+H25/$H$13</f>
        <v>3.6387165566439235E-2</v>
      </c>
      <c r="J25" s="553">
        <v>282713</v>
      </c>
      <c r="K25" s="554">
        <f>+J25/H25</f>
        <v>2.8811404348192078E-2</v>
      </c>
      <c r="L25" s="555">
        <f t="shared" si="1"/>
        <v>1.0223222215890071</v>
      </c>
      <c r="M25" s="742"/>
      <c r="N25" s="742"/>
      <c r="O25" s="152"/>
      <c r="P25" s="587"/>
    </row>
    <row r="26" spans="2:17" ht="17.25" customHeight="1">
      <c r="B26" s="152"/>
      <c r="C26" s="152"/>
      <c r="D26" s="738"/>
      <c r="E26" s="738"/>
      <c r="F26" s="382" t="s">
        <v>235</v>
      </c>
      <c r="G26" s="368">
        <v>5202958</v>
      </c>
      <c r="H26" s="368">
        <v>5290190</v>
      </c>
      <c r="I26" s="270">
        <f>+H26/$H$13</f>
        <v>1.96172508486511E-2</v>
      </c>
      <c r="J26" s="274">
        <v>88381</v>
      </c>
      <c r="K26" s="383">
        <f>+J26/H26</f>
        <v>1.6706583317423383E-2</v>
      </c>
      <c r="L26" s="317">
        <f t="shared" si="1"/>
        <v>1.0167658474275594</v>
      </c>
      <c r="M26" s="742"/>
      <c r="N26" s="742"/>
      <c r="O26" s="152"/>
      <c r="P26" s="588"/>
    </row>
    <row r="27" spans="2:17" ht="17.25" customHeight="1">
      <c r="B27" s="152"/>
      <c r="C27" s="152"/>
      <c r="D27" s="738"/>
      <c r="E27" s="738"/>
      <c r="F27" s="565" t="s">
        <v>199</v>
      </c>
      <c r="G27" s="551">
        <v>7927361</v>
      </c>
      <c r="H27" s="551">
        <v>8318995</v>
      </c>
      <c r="I27" s="552">
        <f>+H27/$H$13</f>
        <v>3.0848761901495835E-2</v>
      </c>
      <c r="J27" s="553">
        <v>121368</v>
      </c>
      <c r="K27" s="554">
        <f>+J27/H27</f>
        <v>1.4589262284687033E-2</v>
      </c>
      <c r="L27" s="566">
        <f t="shared" si="1"/>
        <v>1.0494028214433531</v>
      </c>
      <c r="M27" s="742"/>
      <c r="N27" s="742"/>
      <c r="O27" s="152"/>
      <c r="P27" s="587"/>
    </row>
    <row r="28" spans="2:17" ht="22.2" customHeight="1">
      <c r="B28" s="152"/>
      <c r="C28" s="152"/>
      <c r="D28" s="738"/>
      <c r="E28" s="738"/>
      <c r="F28" s="556" t="s">
        <v>200</v>
      </c>
      <c r="G28" s="557">
        <v>6143866</v>
      </c>
      <c r="H28" s="557">
        <v>6501289</v>
      </c>
      <c r="I28" s="552">
        <f>+H28/$H$13</f>
        <v>2.4108286687732589E-2</v>
      </c>
      <c r="J28" s="558">
        <v>105536</v>
      </c>
      <c r="K28" s="554">
        <f>+J28/H28</f>
        <v>1.6233088545979112E-2</v>
      </c>
      <c r="L28" s="555">
        <f t="shared" si="1"/>
        <v>1.0581755852097035</v>
      </c>
      <c r="M28" s="742"/>
      <c r="N28" s="742"/>
      <c r="O28" s="152"/>
      <c r="P28" s="587"/>
    </row>
    <row r="29" spans="2:17" ht="22.2" customHeight="1">
      <c r="B29" s="152"/>
      <c r="C29" s="152"/>
      <c r="D29" s="747"/>
      <c r="E29" s="747"/>
      <c r="F29" s="402" t="s">
        <v>210</v>
      </c>
      <c r="G29" s="413">
        <v>1727125</v>
      </c>
      <c r="H29" s="413">
        <v>1727925</v>
      </c>
      <c r="I29" s="270">
        <f>+H29/$H$13</f>
        <v>6.407546453464895E-3</v>
      </c>
      <c r="J29" s="414">
        <v>18369</v>
      </c>
      <c r="K29" s="316">
        <f>+J29/H29</f>
        <v>1.0630669733929425E-2</v>
      </c>
      <c r="L29" s="317">
        <f t="shared" si="1"/>
        <v>1.0004631975103133</v>
      </c>
      <c r="M29" s="742"/>
      <c r="N29" s="742"/>
      <c r="O29" s="152"/>
      <c r="P29" s="378"/>
    </row>
    <row r="30" spans="2:17" ht="22.2" customHeight="1">
      <c r="B30" s="161"/>
      <c r="C30" s="152"/>
      <c r="D30" s="160"/>
      <c r="E30" s="160"/>
      <c r="F30" s="160"/>
      <c r="G30" s="220"/>
      <c r="H30" s="160"/>
      <c r="I30" s="160"/>
      <c r="J30" s="160"/>
      <c r="K30" s="160"/>
      <c r="L30" s="160"/>
      <c r="M30" s="160"/>
      <c r="N30" s="160"/>
      <c r="O30" s="152"/>
      <c r="P30" s="377"/>
    </row>
    <row r="31" spans="2:17" ht="17.399999999999999">
      <c r="B31" s="152"/>
      <c r="C31" s="152"/>
      <c r="D31" s="152"/>
      <c r="E31" s="152"/>
      <c r="F31" s="152"/>
      <c r="G31" s="152"/>
      <c r="H31" s="152"/>
      <c r="I31" s="152"/>
      <c r="J31" s="152"/>
      <c r="K31" s="152"/>
      <c r="L31" s="152"/>
      <c r="M31" s="152"/>
      <c r="N31" s="152"/>
      <c r="O31" s="152"/>
      <c r="P31" s="378"/>
      <c r="Q31" s="377"/>
    </row>
    <row r="32" spans="2:17" ht="21.6" customHeight="1">
      <c r="B32" s="152"/>
      <c r="C32" s="152"/>
      <c r="D32" s="152"/>
      <c r="E32" s="152"/>
      <c r="F32" s="152"/>
      <c r="G32" s="152"/>
      <c r="H32" s="152"/>
      <c r="I32" s="152"/>
      <c r="J32" s="152"/>
      <c r="K32" s="152"/>
      <c r="L32" s="321"/>
      <c r="M32" s="320"/>
      <c r="N32" s="320"/>
      <c r="O32" s="152"/>
      <c r="P32" s="378"/>
    </row>
    <row r="33" spans="2:16" ht="21.6" customHeight="1">
      <c r="B33" s="152"/>
      <c r="C33" s="152"/>
      <c r="D33" s="152"/>
      <c r="E33" s="152"/>
      <c r="F33" s="152"/>
      <c r="G33" s="152"/>
      <c r="H33" s="152"/>
      <c r="I33" s="152"/>
      <c r="J33" s="152"/>
      <c r="K33" s="152"/>
      <c r="L33" s="714" t="s">
        <v>266</v>
      </c>
      <c r="M33" s="714"/>
      <c r="N33" s="714"/>
      <c r="O33" s="152" t="s">
        <v>212</v>
      </c>
      <c r="P33" s="377"/>
    </row>
    <row r="34" spans="2:16" ht="21.6" customHeight="1">
      <c r="B34" s="152"/>
      <c r="C34" s="152"/>
      <c r="D34" s="152"/>
      <c r="E34" s="152"/>
      <c r="F34" s="152"/>
      <c r="G34" s="152"/>
      <c r="H34" s="152"/>
      <c r="I34" s="152"/>
      <c r="J34" s="152"/>
      <c r="K34" s="152"/>
      <c r="L34" s="714"/>
      <c r="M34" s="714"/>
      <c r="N34" s="714"/>
      <c r="O34" s="381"/>
      <c r="P34" s="378"/>
    </row>
    <row r="35" spans="2:16" ht="21.6" customHeight="1">
      <c r="B35" s="152"/>
      <c r="C35" s="152"/>
      <c r="D35" s="152"/>
      <c r="E35" s="152"/>
      <c r="F35" s="152"/>
      <c r="G35" s="152"/>
      <c r="H35" s="152"/>
      <c r="I35" s="152"/>
      <c r="J35" s="152"/>
      <c r="K35" s="152"/>
      <c r="L35" s="714"/>
      <c r="M35" s="714"/>
      <c r="N35" s="714"/>
      <c r="O35" s="381"/>
      <c r="P35" s="378"/>
    </row>
    <row r="36" spans="2:16" ht="21.6" customHeight="1">
      <c r="B36" s="152"/>
      <c r="C36" s="152"/>
      <c r="D36" s="152"/>
      <c r="E36" s="152"/>
      <c r="F36" s="152"/>
      <c r="G36" s="152"/>
      <c r="H36" s="152"/>
      <c r="I36" s="152"/>
      <c r="J36" s="152"/>
      <c r="K36" s="152"/>
      <c r="L36" s="714"/>
      <c r="M36" s="714"/>
      <c r="N36" s="714"/>
      <c r="O36" s="381"/>
      <c r="P36" s="377"/>
    </row>
    <row r="37" spans="2:16" ht="21.6" customHeight="1">
      <c r="B37" s="388"/>
      <c r="C37" s="152"/>
      <c r="D37" s="152"/>
      <c r="E37" s="152"/>
      <c r="F37" s="152"/>
      <c r="G37" s="152"/>
      <c r="H37" s="152"/>
      <c r="I37" s="152"/>
      <c r="J37" s="152"/>
      <c r="K37" s="152"/>
      <c r="L37" s="714"/>
      <c r="M37" s="714"/>
      <c r="N37" s="714"/>
      <c r="O37" s="381"/>
      <c r="P37" s="378"/>
    </row>
    <row r="38" spans="2:16" ht="21.6" customHeight="1">
      <c r="B38" s="152"/>
      <c r="C38" s="152"/>
      <c r="D38" s="152"/>
      <c r="E38" s="152"/>
      <c r="F38" s="152"/>
      <c r="G38" s="152"/>
      <c r="H38" s="152"/>
      <c r="I38" s="152"/>
      <c r="J38" s="152"/>
      <c r="K38" s="152"/>
      <c r="L38" s="714"/>
      <c r="M38" s="714"/>
      <c r="N38" s="714"/>
      <c r="O38" s="381"/>
      <c r="P38" s="378"/>
    </row>
    <row r="39" spans="2:16" ht="21.6" customHeight="1">
      <c r="B39" s="152"/>
      <c r="C39" s="152"/>
      <c r="D39" s="152"/>
      <c r="E39" s="152"/>
      <c r="F39" s="152"/>
      <c r="G39" s="152"/>
      <c r="H39" s="152"/>
      <c r="I39" s="152"/>
      <c r="J39" s="152"/>
      <c r="K39" s="152"/>
      <c r="L39" s="714"/>
      <c r="M39" s="714"/>
      <c r="N39" s="714"/>
      <c r="O39" s="381"/>
      <c r="P39" s="377"/>
    </row>
    <row r="40" spans="2:16" ht="21.6" customHeight="1">
      <c r="B40" s="152"/>
      <c r="C40" s="152"/>
      <c r="D40" s="152"/>
      <c r="E40" s="152"/>
      <c r="F40" s="152"/>
      <c r="G40" s="152"/>
      <c r="H40" s="152"/>
      <c r="I40" s="152"/>
      <c r="J40" s="152"/>
      <c r="K40" s="152"/>
      <c r="L40" s="714"/>
      <c r="M40" s="714"/>
      <c r="N40" s="714"/>
      <c r="O40" s="381"/>
      <c r="P40" s="378"/>
    </row>
    <row r="41" spans="2:16" ht="21.6" customHeight="1">
      <c r="B41" s="152"/>
      <c r="C41" s="152"/>
      <c r="D41" s="152"/>
      <c r="E41" s="152"/>
      <c r="F41" s="152"/>
      <c r="G41" s="152"/>
      <c r="H41" s="152"/>
      <c r="I41" s="152"/>
      <c r="J41" s="152"/>
      <c r="K41" s="152"/>
      <c r="L41" s="714"/>
      <c r="M41" s="714"/>
      <c r="N41" s="714"/>
      <c r="O41" s="381"/>
      <c r="P41" s="378"/>
    </row>
    <row r="42" spans="2:16" ht="21.6" customHeight="1">
      <c r="B42" s="152"/>
      <c r="C42" s="152"/>
      <c r="D42" s="152"/>
      <c r="E42" s="152"/>
      <c r="F42" s="152"/>
      <c r="G42" s="152"/>
      <c r="H42" s="152"/>
      <c r="I42" s="152"/>
      <c r="J42" s="152"/>
      <c r="K42" s="152"/>
      <c r="L42" s="714"/>
      <c r="M42" s="714"/>
      <c r="N42" s="714"/>
      <c r="O42" s="381"/>
      <c r="P42" s="377"/>
    </row>
    <row r="43" spans="2:16" ht="21.6" customHeight="1">
      <c r="B43" s="152"/>
      <c r="C43" s="152"/>
      <c r="D43" s="152"/>
      <c r="E43" s="152"/>
      <c r="F43" s="152"/>
      <c r="G43" s="152"/>
      <c r="H43" s="152"/>
      <c r="I43" s="152"/>
      <c r="J43" s="152"/>
      <c r="K43" s="152"/>
      <c r="L43" s="714"/>
      <c r="M43" s="714"/>
      <c r="N43" s="714"/>
      <c r="O43" s="381"/>
      <c r="P43" s="378"/>
    </row>
    <row r="44" spans="2:16" ht="21.6" customHeight="1">
      <c r="B44" s="152"/>
      <c r="C44" s="152"/>
      <c r="D44" s="152"/>
      <c r="E44" s="152"/>
      <c r="F44" s="152"/>
      <c r="G44" s="152"/>
      <c r="H44" s="152"/>
      <c r="I44" s="152"/>
      <c r="J44" s="152"/>
      <c r="K44" s="152"/>
      <c r="L44" s="714"/>
      <c r="M44" s="714"/>
      <c r="N44" s="714"/>
      <c r="O44" s="381"/>
      <c r="P44" s="378"/>
    </row>
    <row r="45" spans="2:16" ht="21.6" customHeight="1">
      <c r="B45" s="152"/>
      <c r="C45" s="152"/>
      <c r="D45" s="152"/>
      <c r="E45" s="152"/>
      <c r="F45" s="152"/>
      <c r="G45" s="152"/>
      <c r="H45" s="152"/>
      <c r="I45" s="152"/>
      <c r="J45" s="152"/>
      <c r="K45" s="152"/>
      <c r="L45" s="714"/>
      <c r="M45" s="714"/>
      <c r="N45" s="714"/>
      <c r="O45" s="381"/>
      <c r="P45" s="377"/>
    </row>
    <row r="46" spans="2:16" ht="21.6" customHeight="1">
      <c r="B46" s="152"/>
      <c r="C46" s="152"/>
      <c r="D46" s="152"/>
      <c r="E46" s="152"/>
      <c r="F46" s="152"/>
      <c r="G46" s="152"/>
      <c r="H46" s="152"/>
      <c r="I46" s="152"/>
      <c r="J46" s="152"/>
      <c r="K46" s="152"/>
      <c r="L46" s="714"/>
      <c r="M46" s="714"/>
      <c r="N46" s="714"/>
      <c r="O46" s="381"/>
      <c r="P46" s="378"/>
    </row>
    <row r="47" spans="2:16" ht="21.6" customHeight="1">
      <c r="B47" s="152"/>
      <c r="C47" s="152"/>
      <c r="D47" s="152"/>
      <c r="E47" s="152"/>
      <c r="F47" s="152"/>
      <c r="G47" s="152"/>
      <c r="H47" s="152"/>
      <c r="I47" s="152"/>
      <c r="J47" s="152"/>
      <c r="K47" s="152"/>
      <c r="L47" s="714"/>
      <c r="M47" s="714"/>
      <c r="N47" s="714"/>
      <c r="O47" s="381"/>
      <c r="P47" s="378"/>
    </row>
    <row r="48" spans="2:16" ht="21.6" customHeight="1">
      <c r="B48" s="152"/>
      <c r="C48" s="152"/>
      <c r="D48" s="152"/>
      <c r="E48" s="152"/>
      <c r="F48" s="152"/>
      <c r="G48" s="152"/>
      <c r="H48" s="152"/>
      <c r="I48" s="152"/>
      <c r="J48" s="152"/>
      <c r="K48" s="152"/>
      <c r="L48" s="714"/>
      <c r="M48" s="714"/>
      <c r="N48" s="714"/>
      <c r="O48" s="381"/>
      <c r="P48" s="377"/>
    </row>
    <row r="49" spans="2:16" ht="39" customHeight="1">
      <c r="B49" s="221" t="s">
        <v>30</v>
      </c>
      <c r="C49" s="221"/>
      <c r="D49" s="221"/>
      <c r="E49" s="221"/>
      <c r="F49" s="221"/>
      <c r="G49" s="221"/>
      <c r="H49" s="221"/>
      <c r="I49" s="221"/>
      <c r="J49" s="221"/>
      <c r="K49" s="221"/>
      <c r="L49" s="714"/>
      <c r="M49" s="714"/>
      <c r="N49" s="714"/>
      <c r="O49" s="152"/>
      <c r="P49" s="378"/>
    </row>
    <row r="50" spans="2:16" ht="32.4">
      <c r="B50" s="724" t="s">
        <v>191</v>
      </c>
      <c r="C50" s="724"/>
      <c r="D50" s="724"/>
      <c r="E50" s="724"/>
      <c r="F50" s="724"/>
      <c r="G50" s="724"/>
      <c r="H50" s="724"/>
      <c r="I50" s="167"/>
      <c r="J50" s="166"/>
      <c r="K50" s="152"/>
      <c r="L50" s="152"/>
      <c r="M50" s="152"/>
      <c r="N50" s="152"/>
      <c r="O50" s="152"/>
      <c r="P50" s="378"/>
    </row>
    <row r="51" spans="2:16" ht="18">
      <c r="B51" s="200" t="s">
        <v>142</v>
      </c>
      <c r="C51" s="152"/>
      <c r="D51" s="152"/>
      <c r="E51" s="152"/>
      <c r="F51" s="152"/>
      <c r="G51" s="152"/>
      <c r="H51" s="152"/>
      <c r="I51" s="152"/>
      <c r="J51" s="152"/>
      <c r="K51" s="152"/>
      <c r="L51" s="152"/>
      <c r="M51" s="152"/>
      <c r="N51" s="152"/>
      <c r="O51" s="152"/>
      <c r="P51" s="377"/>
    </row>
    <row r="52" spans="2:16" ht="18">
      <c r="B52" s="716" t="s">
        <v>143</v>
      </c>
      <c r="C52" s="716"/>
      <c r="D52" s="716"/>
      <c r="E52" s="716"/>
      <c r="F52" s="716"/>
      <c r="G52" s="716"/>
      <c r="H52" s="716"/>
      <c r="I52" s="716"/>
      <c r="J52" s="716"/>
      <c r="K52" s="716"/>
      <c r="L52" s="716"/>
      <c r="M52" s="716"/>
      <c r="N52" s="152"/>
      <c r="O52" s="152"/>
      <c r="P52" s="378"/>
    </row>
    <row r="53" spans="2:16" ht="18">
      <c r="B53" s="715" t="s">
        <v>144</v>
      </c>
      <c r="C53" s="715"/>
      <c r="D53" s="715"/>
      <c r="E53" s="715"/>
      <c r="F53" s="715"/>
      <c r="G53" s="715"/>
      <c r="H53" s="715"/>
      <c r="I53" s="715"/>
      <c r="J53" s="715"/>
      <c r="K53" s="715"/>
      <c r="L53" s="715"/>
      <c r="M53" s="715"/>
      <c r="N53" s="152"/>
      <c r="O53" s="152"/>
      <c r="P53" s="378"/>
    </row>
    <row r="54" spans="2:16" ht="22.5" customHeight="1">
      <c r="B54" s="721" t="s">
        <v>207</v>
      </c>
      <c r="C54" s="722"/>
      <c r="D54" s="722"/>
      <c r="E54" s="722"/>
      <c r="F54" s="722"/>
      <c r="G54" s="722"/>
      <c r="H54" s="722"/>
      <c r="I54" s="722"/>
      <c r="J54" s="722"/>
      <c r="K54" s="722"/>
      <c r="L54" s="722"/>
      <c r="M54" s="723"/>
      <c r="N54" s="717" t="s">
        <v>192</v>
      </c>
      <c r="O54" s="152"/>
      <c r="P54" s="377"/>
    </row>
    <row r="55" spans="2:16" ht="22.5" customHeight="1">
      <c r="B55" s="243" t="s">
        <v>213</v>
      </c>
      <c r="C55" s="241"/>
      <c r="D55" s="241"/>
      <c r="E55" s="241"/>
      <c r="F55" s="241"/>
      <c r="G55" s="241"/>
      <c r="H55" s="241"/>
      <c r="I55" s="241"/>
      <c r="J55" s="241"/>
      <c r="K55" s="241"/>
      <c r="L55" s="241"/>
      <c r="M55" s="242"/>
      <c r="N55" s="717"/>
      <c r="O55" s="152"/>
      <c r="P55" s="378"/>
    </row>
    <row r="56" spans="2:16" ht="18">
      <c r="B56" s="716" t="s">
        <v>203</v>
      </c>
      <c r="C56" s="716"/>
      <c r="D56" s="716"/>
      <c r="E56" s="716"/>
      <c r="F56" s="716"/>
      <c r="G56" s="716"/>
      <c r="H56" s="716"/>
      <c r="I56" s="716"/>
      <c r="J56" s="716"/>
      <c r="K56" s="716"/>
      <c r="L56" s="716"/>
      <c r="M56" s="716"/>
      <c r="N56" s="717"/>
      <c r="O56" s="152"/>
      <c r="P56" s="378"/>
    </row>
    <row r="57" spans="2:16" ht="18">
      <c r="B57" s="715" t="s">
        <v>204</v>
      </c>
      <c r="C57" s="715"/>
      <c r="D57" s="715"/>
      <c r="E57" s="715"/>
      <c r="F57" s="715"/>
      <c r="G57" s="715"/>
      <c r="H57" s="715"/>
      <c r="I57" s="715"/>
      <c r="J57" s="715"/>
      <c r="K57" s="715"/>
      <c r="L57" s="715"/>
      <c r="M57" s="715"/>
      <c r="N57" s="717"/>
      <c r="O57" s="152"/>
      <c r="P57" s="377"/>
    </row>
    <row r="58" spans="2:16" ht="18">
      <c r="B58" s="716" t="s">
        <v>205</v>
      </c>
      <c r="C58" s="716"/>
      <c r="D58" s="716"/>
      <c r="E58" s="716"/>
      <c r="F58" s="716"/>
      <c r="G58" s="716"/>
      <c r="H58" s="716"/>
      <c r="I58" s="716"/>
      <c r="J58" s="716"/>
      <c r="K58" s="716"/>
      <c r="L58" s="716"/>
      <c r="M58" s="716"/>
      <c r="N58" s="717"/>
      <c r="O58" s="152"/>
      <c r="P58" s="378"/>
    </row>
    <row r="59" spans="2:16" ht="18">
      <c r="B59" s="716" t="s">
        <v>206</v>
      </c>
      <c r="C59" s="716"/>
      <c r="D59" s="716"/>
      <c r="E59" s="716"/>
      <c r="F59" s="716"/>
      <c r="G59" s="716"/>
      <c r="H59" s="716"/>
      <c r="I59" s="716"/>
      <c r="J59" s="716"/>
      <c r="K59" s="716"/>
      <c r="L59" s="716"/>
      <c r="M59" s="716"/>
      <c r="N59" s="717"/>
      <c r="O59" s="152"/>
      <c r="P59" s="378"/>
    </row>
    <row r="60" spans="2:16" ht="18">
      <c r="B60" s="169"/>
      <c r="M60" s="152"/>
      <c r="N60" s="717"/>
      <c r="O60" s="152"/>
      <c r="P60" s="377"/>
    </row>
    <row r="61" spans="2:16" ht="17.25" customHeight="1">
      <c r="B61" s="718" t="s">
        <v>145</v>
      </c>
      <c r="C61" s="719"/>
      <c r="D61" s="719"/>
      <c r="E61" s="719"/>
      <c r="F61" s="719"/>
      <c r="G61" s="719"/>
      <c r="H61" s="719"/>
      <c r="I61" s="719"/>
      <c r="J61" s="719"/>
      <c r="K61" s="719"/>
      <c r="L61" s="719"/>
      <c r="M61" s="720"/>
      <c r="N61" s="717"/>
      <c r="O61" s="152"/>
      <c r="P61" s="378"/>
    </row>
    <row r="62" spans="2:16" ht="17.25" customHeight="1">
      <c r="B62" s="718" t="s">
        <v>146</v>
      </c>
      <c r="C62" s="719"/>
      <c r="D62" s="719"/>
      <c r="E62" s="719"/>
      <c r="F62" s="719"/>
      <c r="G62" s="719"/>
      <c r="H62" s="719"/>
      <c r="I62" s="719"/>
      <c r="J62" s="719"/>
      <c r="K62" s="719"/>
      <c r="L62" s="719"/>
      <c r="M62" s="720"/>
      <c r="N62" s="717"/>
      <c r="O62" s="152"/>
      <c r="P62" s="378"/>
    </row>
    <row r="63" spans="2:16" ht="17.25" customHeight="1">
      <c r="B63" s="718" t="s">
        <v>147</v>
      </c>
      <c r="C63" s="719"/>
      <c r="D63" s="719"/>
      <c r="E63" s="719"/>
      <c r="F63" s="719"/>
      <c r="G63" s="719"/>
      <c r="H63" s="719"/>
      <c r="I63" s="719"/>
      <c r="J63" s="719"/>
      <c r="K63" s="719"/>
      <c r="L63" s="719"/>
      <c r="M63" s="720"/>
      <c r="N63" s="717"/>
      <c r="O63" s="152"/>
      <c r="P63" s="377"/>
    </row>
    <row r="64" spans="2:16" ht="18">
      <c r="B64" s="718" t="s">
        <v>148</v>
      </c>
      <c r="C64" s="719"/>
      <c r="D64" s="719"/>
      <c r="E64" s="719"/>
      <c r="F64" s="719"/>
      <c r="G64" s="719"/>
      <c r="H64" s="719"/>
      <c r="I64" s="719"/>
      <c r="J64" s="719"/>
      <c r="K64" s="719"/>
      <c r="L64" s="719"/>
      <c r="M64" s="720"/>
      <c r="N64" s="717"/>
      <c r="O64" s="152"/>
      <c r="P64" s="378"/>
    </row>
    <row r="65" spans="1:17" ht="18">
      <c r="B65" s="718" t="s">
        <v>149</v>
      </c>
      <c r="C65" s="719"/>
      <c r="D65" s="719"/>
      <c r="E65" s="719"/>
      <c r="F65" s="719"/>
      <c r="G65" s="719"/>
      <c r="H65" s="719"/>
      <c r="I65" s="719"/>
      <c r="J65" s="719"/>
      <c r="K65" s="719"/>
      <c r="L65" s="719"/>
      <c r="M65" s="720"/>
      <c r="N65" s="717"/>
      <c r="O65" s="152"/>
      <c r="P65" s="378"/>
    </row>
    <row r="66" spans="1:17" ht="18">
      <c r="B66" s="725" t="s">
        <v>150</v>
      </c>
      <c r="C66" s="726"/>
      <c r="D66" s="726"/>
      <c r="E66" s="726"/>
      <c r="F66" s="726"/>
      <c r="G66" s="726"/>
      <c r="H66" s="726"/>
      <c r="I66" s="726"/>
      <c r="J66" s="726"/>
      <c r="K66" s="726"/>
      <c r="L66" s="726"/>
      <c r="M66" s="727"/>
      <c r="N66" s="152"/>
      <c r="O66" s="152"/>
      <c r="P66" s="377"/>
    </row>
    <row r="67" spans="1:17" ht="18">
      <c r="B67" s="728" t="s">
        <v>151</v>
      </c>
      <c r="C67" s="729"/>
      <c r="D67" s="729"/>
      <c r="E67" s="729"/>
      <c r="F67" s="729"/>
      <c r="G67" s="729"/>
      <c r="H67" s="729"/>
      <c r="I67" s="729"/>
      <c r="J67" s="729"/>
      <c r="K67" s="729"/>
      <c r="L67" s="729"/>
      <c r="M67" s="730"/>
      <c r="N67" s="152"/>
      <c r="O67" s="152"/>
      <c r="P67" s="378"/>
    </row>
    <row r="68" spans="1:17" ht="18">
      <c r="B68" s="718" t="s">
        <v>211</v>
      </c>
      <c r="C68" s="719"/>
      <c r="D68" s="719"/>
      <c r="E68" s="719"/>
      <c r="F68" s="719"/>
      <c r="G68" s="719"/>
      <c r="H68" s="719"/>
      <c r="I68" s="719"/>
      <c r="J68" s="719"/>
      <c r="K68" s="719"/>
      <c r="L68" s="719"/>
      <c r="M68" s="720"/>
      <c r="N68" s="152"/>
      <c r="O68" s="152"/>
      <c r="P68" s="378"/>
    </row>
    <row r="69" spans="1:17" ht="18">
      <c r="B69" s="169"/>
      <c r="M69" s="152"/>
      <c r="N69" s="152"/>
      <c r="O69" s="152"/>
      <c r="P69" s="377"/>
    </row>
    <row r="70" spans="1:17" ht="18.600000000000001" thickBot="1">
      <c r="B70" s="169"/>
      <c r="M70" s="152"/>
      <c r="N70" s="152"/>
      <c r="O70" s="152"/>
      <c r="P70" s="378"/>
    </row>
    <row r="71" spans="1:17" ht="20.25" customHeight="1">
      <c r="B71" s="731" t="s">
        <v>152</v>
      </c>
      <c r="C71" s="731" t="s">
        <v>153</v>
      </c>
      <c r="D71" s="731" t="s">
        <v>154</v>
      </c>
      <c r="E71" s="731" t="s">
        <v>155</v>
      </c>
      <c r="F71" s="170" t="s">
        <v>156</v>
      </c>
      <c r="G71" s="191" t="s">
        <v>219</v>
      </c>
      <c r="H71" s="733" t="s">
        <v>218</v>
      </c>
      <c r="I71" s="733" t="s">
        <v>158</v>
      </c>
      <c r="J71" s="733" t="s">
        <v>159</v>
      </c>
      <c r="K71" s="733" t="s">
        <v>193</v>
      </c>
      <c r="L71" s="731" t="s">
        <v>160</v>
      </c>
      <c r="M71" s="731" t="s">
        <v>214</v>
      </c>
      <c r="N71" s="152"/>
      <c r="O71" s="152"/>
      <c r="P71" s="378"/>
    </row>
    <row r="72" spans="1:17" ht="18.600000000000001" thickBot="1">
      <c r="B72" s="732"/>
      <c r="C72" s="732"/>
      <c r="D72" s="732"/>
      <c r="E72" s="732"/>
      <c r="F72" s="171" t="s">
        <v>157</v>
      </c>
      <c r="G72" s="192"/>
      <c r="H72" s="734"/>
      <c r="I72" s="734"/>
      <c r="J72" s="734"/>
      <c r="K72" s="734"/>
      <c r="L72" s="732"/>
      <c r="M72" s="732"/>
      <c r="N72" s="152"/>
      <c r="O72" s="152"/>
      <c r="P72" s="378"/>
    </row>
    <row r="73" spans="1:17" ht="18.600000000000001" thickBot="1">
      <c r="B73" s="172">
        <v>1</v>
      </c>
      <c r="C73" s="173" t="s">
        <v>161</v>
      </c>
      <c r="D73" s="174"/>
      <c r="E73" s="174"/>
      <c r="F73" s="174"/>
      <c r="G73" s="193"/>
      <c r="H73" s="174"/>
      <c r="I73" s="174"/>
      <c r="J73" s="174"/>
      <c r="K73" s="175" t="s">
        <v>161</v>
      </c>
      <c r="L73" s="174"/>
      <c r="M73" s="174"/>
      <c r="N73" s="152"/>
      <c r="O73" s="152"/>
      <c r="P73" s="378"/>
    </row>
    <row r="74" spans="1:17" ht="18.600000000000001" thickBot="1">
      <c r="A74" s="185" t="s">
        <v>30</v>
      </c>
      <c r="B74" s="186">
        <v>2</v>
      </c>
      <c r="C74" s="187" t="s">
        <v>161</v>
      </c>
      <c r="D74" s="188" t="s">
        <v>161</v>
      </c>
      <c r="E74" s="188" t="s">
        <v>161</v>
      </c>
      <c r="F74" s="188" t="s">
        <v>194</v>
      </c>
      <c r="G74" s="193"/>
      <c r="H74" s="174"/>
      <c r="I74" s="174"/>
      <c r="J74" s="188" t="s">
        <v>195</v>
      </c>
      <c r="K74" s="188" t="s">
        <v>161</v>
      </c>
      <c r="L74" s="174"/>
      <c r="M74" s="174"/>
      <c r="N74" s="152" t="s">
        <v>196</v>
      </c>
      <c r="O74" s="152"/>
      <c r="P74" s="377"/>
      <c r="Q74" s="363"/>
    </row>
    <row r="75" spans="1:17" ht="18.600000000000001" thickBot="1">
      <c r="A75" s="185" t="s">
        <v>22</v>
      </c>
      <c r="B75" s="186">
        <v>3</v>
      </c>
      <c r="C75" s="187" t="s">
        <v>161</v>
      </c>
      <c r="D75" s="188" t="s">
        <v>161</v>
      </c>
      <c r="E75" s="188" t="s">
        <v>161</v>
      </c>
      <c r="F75" s="188" t="s">
        <v>161</v>
      </c>
      <c r="G75" s="193"/>
      <c r="H75" s="174"/>
      <c r="I75" s="174"/>
      <c r="J75" s="188" t="s">
        <v>161</v>
      </c>
      <c r="K75" s="188" t="s">
        <v>161</v>
      </c>
      <c r="L75" s="188" t="s">
        <v>161</v>
      </c>
      <c r="M75" s="174"/>
      <c r="N75" s="152"/>
      <c r="O75" s="152"/>
      <c r="P75" s="378"/>
      <c r="Q75" s="363"/>
    </row>
    <row r="76" spans="1:17" ht="18.600000000000001" thickBot="1">
      <c r="A76" s="185" t="s">
        <v>197</v>
      </c>
      <c r="B76" s="182">
        <v>4</v>
      </c>
      <c r="C76" s="183" t="s">
        <v>161</v>
      </c>
      <c r="D76" s="184" t="s">
        <v>161</v>
      </c>
      <c r="E76" s="184" t="s">
        <v>161</v>
      </c>
      <c r="F76" s="184" t="s">
        <v>161</v>
      </c>
      <c r="G76" s="184" t="s">
        <v>161</v>
      </c>
      <c r="H76" s="184" t="s">
        <v>161</v>
      </c>
      <c r="I76" s="174" t="s">
        <v>216</v>
      </c>
      <c r="J76" s="184" t="s">
        <v>161</v>
      </c>
      <c r="K76" s="184" t="s">
        <v>161</v>
      </c>
      <c r="L76" s="184" t="s">
        <v>161</v>
      </c>
      <c r="M76" s="184" t="s">
        <v>161</v>
      </c>
      <c r="N76" s="205" t="s">
        <v>215</v>
      </c>
      <c r="O76" s="152"/>
      <c r="P76" s="378"/>
    </row>
    <row r="77" spans="1:17" ht="18.600000000000001" thickBot="1">
      <c r="A77" s="185"/>
      <c r="B77" s="186">
        <v>5</v>
      </c>
      <c r="C77" s="187" t="s">
        <v>161</v>
      </c>
      <c r="D77" s="188" t="s">
        <v>161</v>
      </c>
      <c r="E77" s="188" t="s">
        <v>161</v>
      </c>
      <c r="F77" s="188" t="s">
        <v>161</v>
      </c>
      <c r="G77" s="188" t="s">
        <v>161</v>
      </c>
      <c r="H77" s="188" t="s">
        <v>161</v>
      </c>
      <c r="I77" s="188" t="s">
        <v>161</v>
      </c>
      <c r="J77" s="188" t="s">
        <v>161</v>
      </c>
      <c r="K77" s="188" t="s">
        <v>161</v>
      </c>
      <c r="L77" s="188" t="s">
        <v>161</v>
      </c>
      <c r="M77" s="188" t="s">
        <v>161</v>
      </c>
      <c r="N77" s="152"/>
      <c r="O77" s="152"/>
      <c r="Q77" s="363"/>
    </row>
    <row r="78" spans="1:17" ht="18.600000000000001" thickBot="1">
      <c r="B78" s="172">
        <v>6</v>
      </c>
      <c r="C78" s="173" t="s">
        <v>161</v>
      </c>
      <c r="D78" s="175" t="s">
        <v>161</v>
      </c>
      <c r="E78" s="175" t="s">
        <v>161</v>
      </c>
      <c r="F78" s="175" t="s">
        <v>161</v>
      </c>
      <c r="G78" s="175" t="s">
        <v>161</v>
      </c>
      <c r="H78" s="175" t="s">
        <v>161</v>
      </c>
      <c r="I78" s="175" t="s">
        <v>161</v>
      </c>
      <c r="J78" s="175" t="s">
        <v>161</v>
      </c>
      <c r="K78" s="175" t="s">
        <v>161</v>
      </c>
      <c r="L78" s="175" t="s">
        <v>161</v>
      </c>
      <c r="M78" s="175" t="s">
        <v>161</v>
      </c>
      <c r="N78" s="152"/>
      <c r="O78" s="152"/>
      <c r="Q78" s="363"/>
    </row>
    <row r="79" spans="1:17" ht="18.600000000000001" thickBot="1">
      <c r="B79" s="172">
        <v>7</v>
      </c>
      <c r="C79" s="173" t="s">
        <v>161</v>
      </c>
      <c r="D79" s="175" t="s">
        <v>161</v>
      </c>
      <c r="E79" s="175" t="s">
        <v>161</v>
      </c>
      <c r="F79" s="175" t="s">
        <v>161</v>
      </c>
      <c r="G79" s="175" t="s">
        <v>161</v>
      </c>
      <c r="H79" s="175" t="s">
        <v>161</v>
      </c>
      <c r="I79" s="175" t="s">
        <v>161</v>
      </c>
      <c r="J79" s="175" t="s">
        <v>161</v>
      </c>
      <c r="K79" s="175" t="s">
        <v>161</v>
      </c>
      <c r="L79" s="175" t="s">
        <v>161</v>
      </c>
      <c r="M79" s="175" t="s">
        <v>161</v>
      </c>
      <c r="N79" s="152"/>
      <c r="O79" s="152"/>
      <c r="Q79" s="363"/>
    </row>
    <row r="80" spans="1:17">
      <c r="N80" s="152"/>
      <c r="O80" s="152"/>
      <c r="Q80" s="363"/>
    </row>
    <row r="81" spans="9:17">
      <c r="I81" s="205" t="s">
        <v>217</v>
      </c>
      <c r="N81" s="152"/>
      <c r="O81" s="152"/>
      <c r="Q81" s="363"/>
    </row>
    <row r="82" spans="9:17">
      <c r="N82" s="152"/>
      <c r="O82" s="152"/>
      <c r="Q82" s="363"/>
    </row>
  </sheetData>
  <mergeCells count="38">
    <mergeCell ref="B3:N3"/>
    <mergeCell ref="C8:L8"/>
    <mergeCell ref="C9:L9"/>
    <mergeCell ref="D12:E28"/>
    <mergeCell ref="M13:N13"/>
    <mergeCell ref="B5:N5"/>
    <mergeCell ref="M16:N29"/>
    <mergeCell ref="B7:N7"/>
    <mergeCell ref="B6:N6"/>
    <mergeCell ref="D29:E29"/>
    <mergeCell ref="B66:M66"/>
    <mergeCell ref="B67:M67"/>
    <mergeCell ref="B68:M68"/>
    <mergeCell ref="B71:B72"/>
    <mergeCell ref="C71:C72"/>
    <mergeCell ref="D71:D72"/>
    <mergeCell ref="E71:E72"/>
    <mergeCell ref="H71:H72"/>
    <mergeCell ref="I71:I72"/>
    <mergeCell ref="J71:J72"/>
    <mergeCell ref="K71:K72"/>
    <mergeCell ref="L71:L72"/>
    <mergeCell ref="M71:M72"/>
    <mergeCell ref="L33:N49"/>
    <mergeCell ref="B53:M53"/>
    <mergeCell ref="B57:M57"/>
    <mergeCell ref="B58:M58"/>
    <mergeCell ref="N54:N65"/>
    <mergeCell ref="B56:M56"/>
    <mergeCell ref="B63:M63"/>
    <mergeCell ref="B64:M64"/>
    <mergeCell ref="B65:M65"/>
    <mergeCell ref="B54:M54"/>
    <mergeCell ref="B59:M59"/>
    <mergeCell ref="B61:M61"/>
    <mergeCell ref="B62:M62"/>
    <mergeCell ref="B50:H50"/>
    <mergeCell ref="B52:M52"/>
  </mergeCells>
  <phoneticPr fontId="109"/>
  <hyperlinks>
    <hyperlink ref="C9" r:id="rId1" location="/bda7594740fd40299423467b48e9ecf6" xr:uid="{4EEFA40F-6E32-47D8-85D5-18F9796AA839}"/>
  </hyperlinks>
  <pageMargins left="0.75" right="0.75" top="1" bottom="1" header="0.51200000000000001" footer="0.51200000000000001"/>
  <pageSetup paperSize="9" orientation="portrait" r:id="rId2"/>
  <headerFooter alignWithMargins="0"/>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D31"/>
  <sheetViews>
    <sheetView showGridLines="0" zoomScale="85" zoomScaleNormal="85" zoomScaleSheetLayoutView="79" workbookViewId="0"/>
  </sheetViews>
  <sheetFormatPr defaultColWidth="9" defaultRowHeight="19.2"/>
  <cols>
    <col min="1" max="1" width="185.33203125" style="6" customWidth="1"/>
    <col min="2" max="2" width="11.21875" style="4" customWidth="1"/>
    <col min="3" max="3" width="27.44140625" style="4" customWidth="1"/>
    <col min="4" max="4" width="17.88671875" style="70" customWidth="1"/>
    <col min="5" max="16384" width="9" style="7"/>
  </cols>
  <sheetData>
    <row r="1" spans="1:4" s="60" customFormat="1" ht="44.25" customHeight="1" thickBot="1">
      <c r="A1" s="397" t="s">
        <v>288</v>
      </c>
      <c r="B1" s="398" t="s">
        <v>0</v>
      </c>
      <c r="C1" s="399" t="s">
        <v>1</v>
      </c>
      <c r="D1" s="400" t="s">
        <v>2</v>
      </c>
    </row>
    <row r="2" spans="1:4" s="206" customFormat="1" ht="44.25" customHeight="1" thickBot="1">
      <c r="A2" s="346" t="s">
        <v>303</v>
      </c>
      <c r="B2" s="326"/>
      <c r="C2" s="748" t="s">
        <v>305</v>
      </c>
      <c r="D2" s="751">
        <v>44540</v>
      </c>
    </row>
    <row r="3" spans="1:4" s="206" customFormat="1" ht="129.6" customHeight="1" thickBot="1">
      <c r="A3" s="347" t="s">
        <v>306</v>
      </c>
      <c r="B3" s="327" t="s">
        <v>304</v>
      </c>
      <c r="C3" s="749"/>
      <c r="D3" s="752"/>
    </row>
    <row r="4" spans="1:4" s="206" customFormat="1" ht="34.799999999999997" customHeight="1" thickBot="1">
      <c r="A4" s="348" t="s">
        <v>307</v>
      </c>
      <c r="B4" s="328"/>
      <c r="C4" s="750"/>
      <c r="D4" s="752"/>
    </row>
    <row r="5" spans="1:4" s="206" customFormat="1" ht="51.6" customHeight="1" thickTop="1" thickBot="1">
      <c r="A5" s="351" t="s">
        <v>308</v>
      </c>
      <c r="B5" s="759" t="s">
        <v>309</v>
      </c>
      <c r="C5" s="763" t="s">
        <v>310</v>
      </c>
      <c r="D5" s="751">
        <v>44539</v>
      </c>
    </row>
    <row r="6" spans="1:4" s="206" customFormat="1" ht="133.80000000000001" customHeight="1" thickBot="1">
      <c r="A6" s="352" t="s">
        <v>311</v>
      </c>
      <c r="B6" s="760"/>
      <c r="C6" s="764"/>
      <c r="D6" s="752"/>
    </row>
    <row r="7" spans="1:4" s="206" customFormat="1" ht="30.6" customHeight="1" thickBot="1">
      <c r="A7" s="353" t="s">
        <v>312</v>
      </c>
      <c r="B7" s="761"/>
      <c r="C7" s="765"/>
      <c r="D7" s="762"/>
    </row>
    <row r="8" spans="1:4" s="60" customFormat="1" ht="44.25" customHeight="1" thickTop="1" thickBot="1">
      <c r="A8" s="564" t="s">
        <v>313</v>
      </c>
      <c r="B8" s="766" t="s">
        <v>314</v>
      </c>
      <c r="C8" s="763" t="s">
        <v>315</v>
      </c>
      <c r="D8" s="751">
        <v>44539</v>
      </c>
    </row>
    <row r="9" spans="1:4" s="60" customFormat="1" ht="102" customHeight="1" thickBot="1">
      <c r="A9" s="350" t="s">
        <v>316</v>
      </c>
      <c r="B9" s="767"/>
      <c r="C9" s="764"/>
      <c r="D9" s="752"/>
    </row>
    <row r="10" spans="1:4" s="60" customFormat="1" ht="35.4" customHeight="1" thickBot="1">
      <c r="A10" s="419" t="s">
        <v>317</v>
      </c>
      <c r="B10" s="768"/>
      <c r="C10" s="769"/>
      <c r="D10" s="752"/>
    </row>
    <row r="11" spans="1:4" s="206" customFormat="1" ht="43.2" customHeight="1" thickTop="1" thickBot="1">
      <c r="A11" s="349" t="s">
        <v>320</v>
      </c>
      <c r="B11" s="766" t="s">
        <v>318</v>
      </c>
      <c r="C11" s="763" t="s">
        <v>319</v>
      </c>
      <c r="D11" s="751">
        <v>44538</v>
      </c>
    </row>
    <row r="12" spans="1:4" s="206" customFormat="1" ht="360.6" customHeight="1" thickBot="1">
      <c r="A12" s="350" t="s">
        <v>321</v>
      </c>
      <c r="B12" s="767"/>
      <c r="C12" s="764"/>
      <c r="D12" s="752"/>
    </row>
    <row r="13" spans="1:4" s="206" customFormat="1" ht="43.2" customHeight="1" thickBot="1">
      <c r="A13" s="441" t="s">
        <v>322</v>
      </c>
      <c r="B13" s="768"/>
      <c r="C13" s="769"/>
      <c r="D13" s="752"/>
    </row>
    <row r="14" spans="1:4" s="206" customFormat="1" ht="44.25" customHeight="1" thickTop="1" thickBot="1">
      <c r="A14" s="349" t="s">
        <v>323</v>
      </c>
      <c r="B14" s="766" t="s">
        <v>324</v>
      </c>
      <c r="C14" s="763" t="s">
        <v>325</v>
      </c>
      <c r="D14" s="751">
        <v>44535</v>
      </c>
    </row>
    <row r="15" spans="1:4" s="206" customFormat="1" ht="129.6" customHeight="1" thickBot="1">
      <c r="A15" s="350" t="s">
        <v>326</v>
      </c>
      <c r="B15" s="767"/>
      <c r="C15" s="764"/>
      <c r="D15" s="752"/>
    </row>
    <row r="16" spans="1:4" s="206" customFormat="1" ht="43.2" customHeight="1" thickBot="1">
      <c r="A16" s="441" t="s">
        <v>327</v>
      </c>
      <c r="B16" s="768"/>
      <c r="C16" s="769"/>
      <c r="D16" s="752"/>
    </row>
    <row r="17" spans="1:4" s="206" customFormat="1" ht="48.6" customHeight="1" thickTop="1" thickBot="1">
      <c r="A17" s="351" t="s">
        <v>328</v>
      </c>
      <c r="B17" s="759" t="s">
        <v>329</v>
      </c>
      <c r="C17" s="763" t="s">
        <v>330</v>
      </c>
      <c r="D17" s="751">
        <v>44535</v>
      </c>
    </row>
    <row r="18" spans="1:4" s="206" customFormat="1" ht="133.80000000000001" customHeight="1" thickBot="1">
      <c r="A18" s="352" t="s">
        <v>331</v>
      </c>
      <c r="B18" s="760"/>
      <c r="C18" s="764"/>
      <c r="D18" s="752"/>
    </row>
    <row r="19" spans="1:4" s="206" customFormat="1" ht="40.799999999999997" customHeight="1" thickBot="1">
      <c r="A19" s="353" t="s">
        <v>332</v>
      </c>
      <c r="B19" s="761"/>
      <c r="C19" s="765"/>
      <c r="D19" s="762"/>
    </row>
    <row r="20" spans="1:4" s="60" customFormat="1" ht="45.6" hidden="1" customHeight="1" thickTop="1" thickBot="1">
      <c r="A20" s="354"/>
      <c r="B20" s="753"/>
      <c r="C20" s="756"/>
      <c r="D20" s="751"/>
    </row>
    <row r="21" spans="1:4" s="206" customFormat="1" ht="108" hidden="1" customHeight="1" thickBot="1">
      <c r="A21" s="355"/>
      <c r="B21" s="754"/>
      <c r="C21" s="757"/>
      <c r="D21" s="752"/>
    </row>
    <row r="22" spans="1:4" s="206" customFormat="1" ht="33" hidden="1" customHeight="1" thickBot="1">
      <c r="A22" s="411"/>
      <c r="B22" s="755"/>
      <c r="C22" s="758"/>
      <c r="D22" s="752"/>
    </row>
    <row r="23" spans="1:4" s="60" customFormat="1" ht="43.8" hidden="1" customHeight="1" thickTop="1" thickBot="1">
      <c r="A23" s="356"/>
      <c r="B23" s="770"/>
      <c r="C23" s="780"/>
      <c r="D23" s="751"/>
    </row>
    <row r="24" spans="1:4" s="60" customFormat="1" ht="164.4" hidden="1" customHeight="1" thickBot="1">
      <c r="A24" s="357"/>
      <c r="B24" s="771"/>
      <c r="C24" s="781"/>
      <c r="D24" s="752"/>
    </row>
    <row r="25" spans="1:4" s="312" customFormat="1" ht="34.200000000000003" hidden="1" customHeight="1" thickBot="1">
      <c r="A25" s="412"/>
      <c r="B25" s="772"/>
      <c r="C25" s="782"/>
      <c r="D25" s="779"/>
    </row>
    <row r="26" spans="1:4" s="60" customFormat="1" ht="37.799999999999997" hidden="1" customHeight="1" thickBot="1">
      <c r="A26" s="225"/>
      <c r="B26" s="223"/>
      <c r="C26" s="224"/>
      <c r="D26" s="301"/>
    </row>
    <row r="27" spans="1:4" s="60" customFormat="1" ht="95.4" hidden="1" customHeight="1" thickTop="1">
      <c r="A27" s="562"/>
      <c r="B27" s="775"/>
      <c r="C27" s="777"/>
      <c r="D27" s="773"/>
    </row>
    <row r="28" spans="1:4" s="60" customFormat="1" ht="37.799999999999997" hidden="1" customHeight="1" thickBot="1">
      <c r="A28" s="563"/>
      <c r="B28" s="776"/>
      <c r="C28" s="778"/>
      <c r="D28" s="774"/>
    </row>
    <row r="29" spans="1:4" s="60" customFormat="1" ht="36.75" customHeight="1" thickTop="1">
      <c r="A29" s="304"/>
      <c r="B29" s="294"/>
      <c r="C29" s="294"/>
      <c r="D29" s="294"/>
    </row>
    <row r="30" spans="1:4" s="60" customFormat="1" ht="44.25" customHeight="1">
      <c r="A30" s="309" t="s">
        <v>29</v>
      </c>
      <c r="B30" s="4"/>
      <c r="C30" s="4"/>
      <c r="D30" s="70"/>
    </row>
    <row r="31" spans="1:4">
      <c r="A31" s="310" t="s">
        <v>28</v>
      </c>
    </row>
  </sheetData>
  <mergeCells count="26">
    <mergeCell ref="B23:B25"/>
    <mergeCell ref="D27:D28"/>
    <mergeCell ref="B27:B28"/>
    <mergeCell ref="C27:C28"/>
    <mergeCell ref="C5:C7"/>
    <mergeCell ref="D5:D7"/>
    <mergeCell ref="D14:D16"/>
    <mergeCell ref="D23:D25"/>
    <mergeCell ref="C23:C25"/>
    <mergeCell ref="B11:B13"/>
    <mergeCell ref="C11:C13"/>
    <mergeCell ref="D11:D13"/>
    <mergeCell ref="C2:C4"/>
    <mergeCell ref="D2:D4"/>
    <mergeCell ref="B20:B22"/>
    <mergeCell ref="C20:C22"/>
    <mergeCell ref="D20:D22"/>
    <mergeCell ref="B17:B19"/>
    <mergeCell ref="D17:D19"/>
    <mergeCell ref="C17:C19"/>
    <mergeCell ref="B8:B10"/>
    <mergeCell ref="C8:C10"/>
    <mergeCell ref="D8:D10"/>
    <mergeCell ref="B14:B16"/>
    <mergeCell ref="C14:C16"/>
    <mergeCell ref="B5:B7"/>
  </mergeCells>
  <phoneticPr fontId="16"/>
  <hyperlinks>
    <hyperlink ref="A4" r:id="rId1" xr:uid="{70FC005C-F398-463C-9EAE-3FA84648917A}"/>
    <hyperlink ref="A7" r:id="rId2" xr:uid="{C5CF7B45-ADB6-4888-90D5-08CF8989BFAB}"/>
    <hyperlink ref="A10" r:id="rId3" xr:uid="{47F0611E-009F-41FA-9ECD-67BD8116A467}"/>
    <hyperlink ref="A13" r:id="rId4" xr:uid="{4EE89CC7-8E3B-49FB-9AEA-4CEB4675ED6C}"/>
    <hyperlink ref="A16" r:id="rId5" xr:uid="{53F08D6D-8177-4F5F-A0DF-852A68687831}"/>
    <hyperlink ref="A19" r:id="rId6" xr:uid="{E0E3BC67-3A57-4D51-B674-0DD8FD8149F0}"/>
  </hyperlinks>
  <pageMargins left="0" right="0" top="0.19685039370078741" bottom="0.39370078740157483" header="0" footer="0.19685039370078741"/>
  <pageSetup paperSize="8" scale="28" orientation="portrait" horizontalDpi="300" verticalDpi="300" r:id="rId7"/>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C65"/>
  <sheetViews>
    <sheetView view="pageBreakPreview" zoomScale="85" zoomScaleNormal="66" zoomScaleSheetLayoutView="85" workbookViewId="0">
      <selection activeCell="D12" sqref="D12"/>
    </sheetView>
  </sheetViews>
  <sheetFormatPr defaultColWidth="9" defaultRowHeight="19.2"/>
  <cols>
    <col min="1" max="1" width="206.5546875" style="47" customWidth="1"/>
    <col min="2" max="2" width="17.109375" style="239" customWidth="1"/>
    <col min="3" max="3" width="20.109375" style="240" customWidth="1"/>
    <col min="4" max="16384" width="9" style="46"/>
  </cols>
  <sheetData>
    <row r="1" spans="1:3" ht="58.95" customHeight="1" thickBot="1">
      <c r="A1" s="45" t="s">
        <v>289</v>
      </c>
      <c r="B1" s="227" t="s">
        <v>25</v>
      </c>
      <c r="C1" s="228" t="s">
        <v>2</v>
      </c>
    </row>
    <row r="2" spans="1:3" ht="48" customHeight="1">
      <c r="A2" s="207" t="s">
        <v>436</v>
      </c>
      <c r="B2" s="229"/>
      <c r="C2" s="230"/>
    </row>
    <row r="3" spans="1:3" ht="226.2" customHeight="1">
      <c r="A3" s="159" t="s">
        <v>437</v>
      </c>
      <c r="B3" s="231" t="s">
        <v>439</v>
      </c>
      <c r="C3" s="232">
        <v>44541</v>
      </c>
    </row>
    <row r="4" spans="1:3" ht="27.6" customHeight="1" thickBot="1">
      <c r="A4" s="446" t="s">
        <v>438</v>
      </c>
      <c r="B4" s="231"/>
      <c r="C4" s="232"/>
    </row>
    <row r="5" spans="1:3" ht="48" customHeight="1">
      <c r="A5" s="207" t="s">
        <v>440</v>
      </c>
      <c r="B5" s="229"/>
      <c r="C5" s="230"/>
    </row>
    <row r="6" spans="1:3" ht="252" customHeight="1">
      <c r="A6" s="559" t="s">
        <v>441</v>
      </c>
      <c r="B6" s="311" t="s">
        <v>443</v>
      </c>
      <c r="C6" s="293">
        <v>44537</v>
      </c>
    </row>
    <row r="7" spans="1:3" ht="39.75" customHeight="1" thickBot="1">
      <c r="A7" s="256" t="s">
        <v>442</v>
      </c>
      <c r="B7" s="233"/>
      <c r="C7" s="234"/>
    </row>
    <row r="8" spans="1:3" ht="48" customHeight="1">
      <c r="A8" s="207" t="s">
        <v>444</v>
      </c>
      <c r="B8" s="229"/>
      <c r="C8" s="230"/>
    </row>
    <row r="9" spans="1:3" ht="93.6" customHeight="1">
      <c r="A9" s="358" t="s">
        <v>456</v>
      </c>
      <c r="B9" s="311" t="s">
        <v>457</v>
      </c>
      <c r="C9" s="293">
        <v>44539</v>
      </c>
    </row>
    <row r="10" spans="1:3" ht="39.75" customHeight="1" thickBot="1">
      <c r="A10" s="256" t="s">
        <v>455</v>
      </c>
      <c r="B10" s="233"/>
      <c r="C10" s="234"/>
    </row>
    <row r="11" spans="1:3" ht="44.4" customHeight="1">
      <c r="A11" s="585" t="s">
        <v>445</v>
      </c>
      <c r="B11" s="229"/>
      <c r="C11" s="230"/>
    </row>
    <row r="12" spans="1:3" ht="154.80000000000001" customHeight="1">
      <c r="A12" s="159" t="s">
        <v>458</v>
      </c>
      <c r="B12" s="231" t="s">
        <v>466</v>
      </c>
      <c r="C12" s="232">
        <v>44537</v>
      </c>
    </row>
    <row r="13" spans="1:3" ht="46.2" customHeight="1" thickBot="1">
      <c r="A13" s="67" t="s">
        <v>450</v>
      </c>
      <c r="B13" s="233"/>
      <c r="C13" s="234"/>
    </row>
    <row r="14" spans="1:3" ht="48" customHeight="1">
      <c r="A14" s="207" t="s">
        <v>446</v>
      </c>
      <c r="B14" s="229"/>
      <c r="C14" s="230"/>
    </row>
    <row r="15" spans="1:3" ht="212.4" customHeight="1">
      <c r="A15" s="358" t="s">
        <v>459</v>
      </c>
      <c r="B15" s="311" t="s">
        <v>465</v>
      </c>
      <c r="C15" s="293">
        <v>44536</v>
      </c>
    </row>
    <row r="16" spans="1:3" ht="39.75" customHeight="1" thickBot="1">
      <c r="A16" s="256" t="s">
        <v>451</v>
      </c>
      <c r="B16" s="233"/>
      <c r="C16" s="234"/>
    </row>
    <row r="17" spans="1:3" ht="45.6" customHeight="1">
      <c r="A17" s="207" t="s">
        <v>447</v>
      </c>
      <c r="B17" s="229"/>
      <c r="C17" s="230"/>
    </row>
    <row r="18" spans="1:3" ht="168" customHeight="1">
      <c r="A18" s="159" t="s">
        <v>460</v>
      </c>
      <c r="B18" s="231" t="s">
        <v>461</v>
      </c>
      <c r="C18" s="232">
        <v>44536</v>
      </c>
    </row>
    <row r="19" spans="1:3" ht="37.200000000000003" customHeight="1" thickBot="1">
      <c r="A19" s="67" t="s">
        <v>454</v>
      </c>
      <c r="B19" s="233"/>
      <c r="C19" s="234"/>
    </row>
    <row r="20" spans="1:3" ht="36" customHeight="1">
      <c r="A20" s="207" t="s">
        <v>448</v>
      </c>
      <c r="B20" s="229"/>
      <c r="C20" s="230"/>
    </row>
    <row r="21" spans="1:3" ht="217.2" customHeight="1">
      <c r="A21" s="159" t="s">
        <v>462</v>
      </c>
      <c r="B21" s="231" t="s">
        <v>457</v>
      </c>
      <c r="C21" s="293">
        <v>44535</v>
      </c>
    </row>
    <row r="22" spans="1:3" ht="36" customHeight="1" thickBot="1">
      <c r="A22" s="67" t="s">
        <v>452</v>
      </c>
      <c r="B22" s="233"/>
      <c r="C22" s="234"/>
    </row>
    <row r="23" spans="1:3" ht="40.799999999999997" customHeight="1">
      <c r="A23" s="207" t="s">
        <v>449</v>
      </c>
      <c r="B23" s="229"/>
      <c r="C23" s="230"/>
    </row>
    <row r="24" spans="1:3" ht="354.6" customHeight="1">
      <c r="A24" s="211" t="s">
        <v>463</v>
      </c>
      <c r="B24" s="231" t="s">
        <v>464</v>
      </c>
      <c r="C24" s="293">
        <v>44533</v>
      </c>
    </row>
    <row r="25" spans="1:3" ht="36" customHeight="1" thickBot="1">
      <c r="A25" s="257" t="s">
        <v>453</v>
      </c>
      <c r="B25" s="233"/>
      <c r="C25" s="234"/>
    </row>
    <row r="26" spans="1:3" ht="36" hidden="1" customHeight="1">
      <c r="A26" s="207"/>
      <c r="B26" s="229"/>
      <c r="C26" s="230"/>
    </row>
    <row r="27" spans="1:3" ht="255" hidden="1" customHeight="1" thickBot="1">
      <c r="A27" s="159"/>
      <c r="B27" s="330"/>
      <c r="C27" s="293"/>
    </row>
    <row r="28" spans="1:3" ht="36" hidden="1" customHeight="1" thickBot="1">
      <c r="A28" s="67"/>
      <c r="B28" s="330"/>
      <c r="C28" s="234"/>
    </row>
    <row r="29" spans="1:3" ht="36" hidden="1" customHeight="1" thickBot="1">
      <c r="A29" s="207"/>
      <c r="B29" s="229"/>
      <c r="C29" s="230"/>
    </row>
    <row r="30" spans="1:3" ht="223.8" hidden="1" customHeight="1">
      <c r="A30" s="159"/>
      <c r="B30" s="231"/>
      <c r="C30" s="230"/>
    </row>
    <row r="31" spans="1:3" ht="36" hidden="1" customHeight="1" thickBot="1">
      <c r="A31" s="67"/>
      <c r="B31" s="233"/>
      <c r="C31" s="234"/>
    </row>
    <row r="32" spans="1:3" ht="36" hidden="1" customHeight="1" thickBot="1">
      <c r="A32" s="207"/>
      <c r="B32" s="229"/>
      <c r="C32" s="230"/>
    </row>
    <row r="33" spans="1:3" ht="133.19999999999999" hidden="1" customHeight="1">
      <c r="A33" s="159"/>
      <c r="B33" s="235"/>
      <c r="C33" s="230"/>
    </row>
    <row r="34" spans="1:3" ht="36" hidden="1" customHeight="1" thickBot="1">
      <c r="A34" s="67"/>
      <c r="B34" s="233"/>
      <c r="C34" s="234"/>
    </row>
    <row r="35" spans="1:3" s="146" customFormat="1" ht="36" hidden="1" customHeight="1">
      <c r="A35" s="207"/>
      <c r="B35" s="229"/>
      <c r="C35" s="230"/>
    </row>
    <row r="36" spans="1:3" s="144" customFormat="1" ht="71.400000000000006" hidden="1" customHeight="1">
      <c r="A36" s="159"/>
      <c r="B36" s="235"/>
      <c r="C36" s="232"/>
    </row>
    <row r="37" spans="1:3" s="2" customFormat="1" ht="39.6" hidden="1" customHeight="1" thickBot="1">
      <c r="A37" s="67"/>
      <c r="B37" s="233"/>
      <c r="C37" s="234"/>
    </row>
    <row r="38" spans="1:3" s="2" customFormat="1" ht="39.6" hidden="1" customHeight="1">
      <c r="A38" s="207"/>
      <c r="B38" s="229"/>
      <c r="C38" s="230"/>
    </row>
    <row r="39" spans="1:3" s="2" customFormat="1" ht="191.4" hidden="1" customHeight="1">
      <c r="A39" s="159"/>
      <c r="B39" s="235"/>
      <c r="C39" s="232"/>
    </row>
    <row r="40" spans="1:3" s="2" customFormat="1" ht="39.6" hidden="1" customHeight="1" thickBot="1">
      <c r="A40" s="67"/>
      <c r="B40" s="233"/>
      <c r="C40" s="234"/>
    </row>
    <row r="41" spans="1:3" ht="27" hidden="1" customHeight="1">
      <c r="A41" s="207"/>
      <c r="B41" s="229"/>
      <c r="C41" s="230"/>
    </row>
    <row r="42" spans="1:3" ht="28.5" hidden="1" customHeight="1">
      <c r="A42" s="159"/>
      <c r="B42" s="235"/>
      <c r="C42" s="232"/>
    </row>
    <row r="43" spans="1:3" ht="23.4" hidden="1" customHeight="1" thickBot="1">
      <c r="A43" s="67"/>
      <c r="B43" s="233"/>
      <c r="C43" s="234"/>
    </row>
    <row r="44" spans="1:3" ht="23.4" customHeight="1">
      <c r="A44" s="145"/>
      <c r="B44" s="236"/>
      <c r="C44" s="237"/>
    </row>
    <row r="45" spans="1:3" ht="28.5" customHeight="1" thickBot="1">
      <c r="A45" s="177"/>
      <c r="B45" s="238"/>
      <c r="C45" s="238"/>
    </row>
    <row r="46" spans="1:3" ht="28.5" customHeight="1">
      <c r="A46" s="783" t="s">
        <v>29</v>
      </c>
      <c r="B46" s="784"/>
      <c r="C46" s="784"/>
    </row>
    <row r="47" spans="1:3" ht="28.5" customHeight="1">
      <c r="A47" s="785" t="s">
        <v>28</v>
      </c>
      <c r="B47" s="786"/>
      <c r="C47" s="786"/>
    </row>
    <row r="48" spans="1:3" ht="248.25" customHeight="1"/>
    <row r="49" ht="37.5" customHeight="1"/>
    <row r="50" ht="24" customHeight="1"/>
    <row r="51" ht="24" customHeight="1"/>
    <row r="52" ht="26.25" customHeight="1"/>
    <row r="53" ht="26.25" customHeight="1"/>
    <row r="54" ht="199.5" customHeight="1"/>
    <row r="55" ht="33.75" customHeight="1"/>
    <row r="56" ht="48.75" customHeight="1"/>
    <row r="57" ht="233.25" customHeight="1"/>
    <row r="58" ht="33.75" customHeight="1"/>
    <row r="59" ht="19.5" customHeight="1"/>
    <row r="60" ht="19.5" customHeight="1"/>
    <row r="61" ht="28.5" customHeight="1"/>
    <row r="62" ht="35.25" customHeight="1"/>
    <row r="63" ht="218.25" customHeight="1"/>
    <row r="64" ht="218.25" customHeight="1"/>
    <row r="65" ht="218.25" customHeight="1"/>
  </sheetData>
  <mergeCells count="2">
    <mergeCell ref="A46:C46"/>
    <mergeCell ref="A47:C47"/>
  </mergeCells>
  <phoneticPr fontId="16"/>
  <hyperlinks>
    <hyperlink ref="A4" r:id="rId1" xr:uid="{1AC397B2-9007-47D6-8A36-5180E07838C4}"/>
    <hyperlink ref="A7" r:id="rId2" xr:uid="{6B9AA920-DA0E-4848-84C5-F87DB2571E93}"/>
    <hyperlink ref="A13" r:id="rId3" xr:uid="{413995FF-4686-44CC-8D41-6146743AE691}"/>
    <hyperlink ref="A16" r:id="rId4" xr:uid="{41943BD9-08EC-454E-A48F-BB8411B2338E}"/>
    <hyperlink ref="A22" r:id="rId5" xr:uid="{02F47FB9-212D-4B4B-AA0A-2780B8888801}"/>
    <hyperlink ref="A25" r:id="rId6" xr:uid="{5A201ACA-D497-4482-A05C-655F2C596E68}"/>
    <hyperlink ref="A19" r:id="rId7" xr:uid="{F9B3A717-941E-4C32-9EF8-5CF0D5AF148C}"/>
    <hyperlink ref="A10" r:id="rId8" xr:uid="{FD9760BE-8416-40A4-98EB-C3E5FCB31CA3}"/>
  </hyperlinks>
  <pageMargins left="0.74803149606299213" right="0.74803149606299213" top="0.98425196850393704" bottom="0.98425196850393704" header="0.51181102362204722" footer="0.51181102362204722"/>
  <pageSetup paperSize="9" scale="19" fitToHeight="3" orientation="portrait" r:id="rId9"/>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888EE1-4261-43B0-ADBC-2399AA980E35}">
  <sheetPr>
    <tabColor indexed="46"/>
  </sheetPr>
  <dimension ref="A1:AD37"/>
  <sheetViews>
    <sheetView topLeftCell="A13" zoomScale="94" zoomScaleNormal="94" zoomScaleSheetLayoutView="100" workbookViewId="0">
      <selection activeCell="AE22" sqref="AE22"/>
    </sheetView>
  </sheetViews>
  <sheetFormatPr defaultColWidth="9" defaultRowHeight="13.2"/>
  <cols>
    <col min="1" max="13" width="6.77734375" style="449" customWidth="1"/>
    <col min="14" max="14" width="7.44140625" style="449" customWidth="1"/>
    <col min="15" max="15" width="5.88671875" style="449" customWidth="1"/>
    <col min="16" max="16" width="7.109375" style="449" customWidth="1"/>
    <col min="17" max="29" width="6.77734375" style="449" customWidth="1"/>
    <col min="30" max="16384" width="9" style="449"/>
  </cols>
  <sheetData>
    <row r="1" spans="1:29" ht="15" customHeight="1">
      <c r="A1" s="789" t="s">
        <v>3</v>
      </c>
      <c r="B1" s="790"/>
      <c r="C1" s="790"/>
      <c r="D1" s="790"/>
      <c r="E1" s="790"/>
      <c r="F1" s="790"/>
      <c r="G1" s="790"/>
      <c r="H1" s="790"/>
      <c r="I1" s="790"/>
      <c r="J1" s="790"/>
      <c r="K1" s="790"/>
      <c r="L1" s="790"/>
      <c r="M1" s="790"/>
      <c r="N1" s="791"/>
      <c r="P1" s="792" t="s">
        <v>4</v>
      </c>
      <c r="Q1" s="793"/>
      <c r="R1" s="793"/>
      <c r="S1" s="793"/>
      <c r="T1" s="793"/>
      <c r="U1" s="793"/>
      <c r="V1" s="793"/>
      <c r="W1" s="793"/>
      <c r="X1" s="793"/>
      <c r="Y1" s="793"/>
      <c r="Z1" s="793"/>
      <c r="AA1" s="793"/>
      <c r="AB1" s="793"/>
      <c r="AC1" s="794"/>
    </row>
    <row r="2" spans="1:29" ht="18" customHeight="1" thickBot="1">
      <c r="A2" s="795" t="s">
        <v>5</v>
      </c>
      <c r="B2" s="796"/>
      <c r="C2" s="796"/>
      <c r="D2" s="796"/>
      <c r="E2" s="796"/>
      <c r="F2" s="796"/>
      <c r="G2" s="796"/>
      <c r="H2" s="796"/>
      <c r="I2" s="796"/>
      <c r="J2" s="796"/>
      <c r="K2" s="796"/>
      <c r="L2" s="796"/>
      <c r="M2" s="796"/>
      <c r="N2" s="797"/>
      <c r="P2" s="798" t="s">
        <v>6</v>
      </c>
      <c r="Q2" s="796"/>
      <c r="R2" s="796"/>
      <c r="S2" s="796"/>
      <c r="T2" s="796"/>
      <c r="U2" s="796"/>
      <c r="V2" s="796"/>
      <c r="W2" s="796"/>
      <c r="X2" s="796"/>
      <c r="Y2" s="796"/>
      <c r="Z2" s="796"/>
      <c r="AA2" s="796"/>
      <c r="AB2" s="796"/>
      <c r="AC2" s="799"/>
    </row>
    <row r="3" spans="1:29" ht="13.8" thickBot="1">
      <c r="A3" s="9"/>
      <c r="B3" s="269" t="s">
        <v>253</v>
      </c>
      <c r="C3" s="269" t="s">
        <v>7</v>
      </c>
      <c r="D3" s="269" t="s">
        <v>8</v>
      </c>
      <c r="E3" s="269" t="s">
        <v>9</v>
      </c>
      <c r="F3" s="269" t="s">
        <v>10</v>
      </c>
      <c r="G3" s="269" t="s">
        <v>11</v>
      </c>
      <c r="H3" s="269" t="s">
        <v>12</v>
      </c>
      <c r="I3" s="269" t="s">
        <v>13</v>
      </c>
      <c r="J3" s="269" t="s">
        <v>14</v>
      </c>
      <c r="K3" s="269" t="s">
        <v>15</v>
      </c>
      <c r="L3" s="269" t="s">
        <v>16</v>
      </c>
      <c r="M3" s="247" t="s">
        <v>17</v>
      </c>
      <c r="N3" s="10" t="s">
        <v>18</v>
      </c>
      <c r="P3" s="11"/>
      <c r="Q3" s="268" t="s">
        <v>253</v>
      </c>
      <c r="R3" s="268" t="s">
        <v>7</v>
      </c>
      <c r="S3" s="268" t="s">
        <v>8</v>
      </c>
      <c r="T3" s="268" t="s">
        <v>9</v>
      </c>
      <c r="U3" s="268" t="s">
        <v>10</v>
      </c>
      <c r="V3" s="268" t="s">
        <v>11</v>
      </c>
      <c r="W3" s="268" t="s">
        <v>12</v>
      </c>
      <c r="X3" s="268" t="s">
        <v>13</v>
      </c>
      <c r="Y3" s="269" t="s">
        <v>14</v>
      </c>
      <c r="Z3" s="269" t="s">
        <v>15</v>
      </c>
      <c r="AA3" s="269" t="s">
        <v>16</v>
      </c>
      <c r="AB3" s="247" t="s">
        <v>17</v>
      </c>
      <c r="AC3" s="12" t="s">
        <v>19</v>
      </c>
    </row>
    <row r="4" spans="1:29" ht="19.8" thickBot="1">
      <c r="A4" s="13" t="s">
        <v>20</v>
      </c>
      <c r="B4" s="512">
        <f>AVERAGE(B7:B16)</f>
        <v>65.400000000000006</v>
      </c>
      <c r="C4" s="512">
        <f t="shared" ref="C4:L4" si="0">AVERAGE(C6:C16)</f>
        <v>57.2</v>
      </c>
      <c r="D4" s="512">
        <f t="shared" si="0"/>
        <v>63.7</v>
      </c>
      <c r="E4" s="512">
        <f t="shared" si="0"/>
        <v>103.8</v>
      </c>
      <c r="F4" s="512">
        <f t="shared" si="0"/>
        <v>177.5</v>
      </c>
      <c r="G4" s="512">
        <f t="shared" si="0"/>
        <v>404.2</v>
      </c>
      <c r="H4" s="512">
        <f t="shared" si="0"/>
        <v>621</v>
      </c>
      <c r="I4" s="512">
        <f t="shared" si="0"/>
        <v>905.9</v>
      </c>
      <c r="J4" s="512">
        <f t="shared" si="0"/>
        <v>563.4</v>
      </c>
      <c r="K4" s="512">
        <f t="shared" si="0"/>
        <v>366.2</v>
      </c>
      <c r="L4" s="512">
        <f t="shared" si="0"/>
        <v>210.5</v>
      </c>
      <c r="M4" s="512">
        <f>AVERAGE(M6:M16)</f>
        <v>104</v>
      </c>
      <c r="N4" s="512">
        <f>SUM(B4:M4)</f>
        <v>3642.7999999999997</v>
      </c>
      <c r="O4" s="14"/>
      <c r="P4" s="13" t="str">
        <f>+A4</f>
        <v>12-18年月平均</v>
      </c>
      <c r="Q4" s="512">
        <f>AVERAGE(Q7:Q16)</f>
        <v>9.6999999999999993</v>
      </c>
      <c r="R4" s="512">
        <f>AVERAGE(R7:R16)</f>
        <v>9.9</v>
      </c>
      <c r="S4" s="512">
        <f t="shared" ref="S4:AB4" si="1">AVERAGE(S7:S16)</f>
        <v>15</v>
      </c>
      <c r="T4" s="512">
        <f t="shared" si="1"/>
        <v>7.5</v>
      </c>
      <c r="U4" s="512">
        <f t="shared" si="1"/>
        <v>10.7</v>
      </c>
      <c r="V4" s="512">
        <f t="shared" si="1"/>
        <v>9.9</v>
      </c>
      <c r="W4" s="512">
        <f t="shared" si="1"/>
        <v>8.9</v>
      </c>
      <c r="X4" s="512">
        <f t="shared" si="1"/>
        <v>12.6</v>
      </c>
      <c r="Y4" s="512">
        <f t="shared" si="1"/>
        <v>10.9</v>
      </c>
      <c r="Z4" s="512">
        <f t="shared" si="1"/>
        <v>21.7</v>
      </c>
      <c r="AA4" s="512">
        <f t="shared" si="1"/>
        <v>12.8</v>
      </c>
      <c r="AB4" s="512">
        <f t="shared" si="1"/>
        <v>12.9</v>
      </c>
      <c r="AC4" s="512">
        <f>SUM(Q4:AB4)</f>
        <v>142.5</v>
      </c>
    </row>
    <row r="5" spans="1:29" ht="13.8" thickBot="1">
      <c r="A5" s="246"/>
      <c r="B5" s="513"/>
      <c r="C5" s="513"/>
      <c r="D5" s="513"/>
      <c r="E5" s="513"/>
      <c r="F5" s="513"/>
      <c r="G5" s="513"/>
      <c r="H5" s="513"/>
      <c r="I5" s="513"/>
      <c r="J5" s="513"/>
      <c r="K5" s="513"/>
      <c r="L5" s="513"/>
      <c r="M5" s="514" t="s">
        <v>21</v>
      </c>
      <c r="N5" s="515"/>
      <c r="O5" s="14"/>
      <c r="P5" s="253"/>
      <c r="Q5" s="142"/>
      <c r="R5" s="142"/>
      <c r="S5" s="142"/>
      <c r="T5" s="142"/>
      <c r="U5" s="142"/>
      <c r="V5" s="142"/>
      <c r="W5" s="142"/>
      <c r="X5" s="142"/>
      <c r="Y5" s="142"/>
      <c r="Z5" s="142"/>
      <c r="AA5" s="142"/>
      <c r="AB5" s="16" t="s">
        <v>21</v>
      </c>
      <c r="AC5" s="515"/>
    </row>
    <row r="6" spans="1:29" ht="13.8" thickBot="1">
      <c r="A6" s="15"/>
      <c r="B6" s="513"/>
      <c r="C6" s="513"/>
      <c r="D6" s="513"/>
      <c r="E6" s="513"/>
      <c r="F6" s="513"/>
      <c r="G6" s="513"/>
      <c r="H6" s="513"/>
      <c r="I6" s="513"/>
      <c r="J6" s="513"/>
      <c r="K6" s="513"/>
      <c r="L6" s="513"/>
      <c r="M6" s="417">
        <v>29</v>
      </c>
      <c r="N6" s="17"/>
      <c r="O6" s="158" t="s">
        <v>22</v>
      </c>
      <c r="P6" s="254"/>
      <c r="Q6" s="513"/>
      <c r="R6" s="513"/>
      <c r="S6" s="513"/>
      <c r="T6" s="513"/>
      <c r="U6" s="513"/>
      <c r="V6" s="513"/>
      <c r="W6" s="513" t="s">
        <v>30</v>
      </c>
      <c r="X6" s="513" t="s">
        <v>30</v>
      </c>
      <c r="Y6" s="513" t="s">
        <v>30</v>
      </c>
      <c r="Z6" s="513" t="s">
        <v>30</v>
      </c>
      <c r="AA6" s="513" t="s">
        <v>30</v>
      </c>
      <c r="AB6" s="417">
        <v>0</v>
      </c>
      <c r="AC6" s="516"/>
    </row>
    <row r="7" spans="1:29" ht="18" thickBot="1">
      <c r="A7" s="157" t="s">
        <v>209</v>
      </c>
      <c r="B7" s="324">
        <v>81</v>
      </c>
      <c r="C7" s="324">
        <v>48</v>
      </c>
      <c r="D7" s="408">
        <v>71</v>
      </c>
      <c r="E7" s="324">
        <v>128</v>
      </c>
      <c r="F7" s="324">
        <v>171</v>
      </c>
      <c r="G7" s="324">
        <v>350</v>
      </c>
      <c r="H7" s="324">
        <v>569</v>
      </c>
      <c r="I7" s="324">
        <v>553</v>
      </c>
      <c r="J7" s="324">
        <v>458</v>
      </c>
      <c r="K7" s="324">
        <v>304</v>
      </c>
      <c r="L7" s="324">
        <v>217</v>
      </c>
      <c r="M7" s="408">
        <v>29</v>
      </c>
      <c r="N7" s="252">
        <f>SUM(B7:M7)</f>
        <v>2979</v>
      </c>
      <c r="O7" s="158"/>
      <c r="P7" s="157" t="s">
        <v>208</v>
      </c>
      <c r="Q7" s="302">
        <v>1</v>
      </c>
      <c r="R7" s="302">
        <v>2</v>
      </c>
      <c r="S7" s="302">
        <v>1</v>
      </c>
      <c r="T7" s="302">
        <v>0</v>
      </c>
      <c r="U7" s="517">
        <v>0</v>
      </c>
      <c r="V7" s="517">
        <v>0</v>
      </c>
      <c r="W7" s="517">
        <v>1</v>
      </c>
      <c r="X7" s="143">
        <v>1</v>
      </c>
      <c r="Y7" s="143">
        <v>0</v>
      </c>
      <c r="Z7" s="143">
        <v>0</v>
      </c>
      <c r="AA7" s="143">
        <v>0</v>
      </c>
      <c r="AB7" s="143">
        <v>0</v>
      </c>
      <c r="AC7" s="248">
        <f>SUM(Q7:AB7)</f>
        <v>6</v>
      </c>
    </row>
    <row r="8" spans="1:29" ht="15" thickBot="1">
      <c r="A8" s="245" t="s">
        <v>139</v>
      </c>
      <c r="B8" s="403">
        <v>112</v>
      </c>
      <c r="C8" s="403">
        <v>85</v>
      </c>
      <c r="D8" s="403">
        <v>60</v>
      </c>
      <c r="E8" s="403">
        <v>97</v>
      </c>
      <c r="F8" s="403">
        <v>95</v>
      </c>
      <c r="G8" s="403">
        <v>305</v>
      </c>
      <c r="H8" s="403">
        <v>544</v>
      </c>
      <c r="I8" s="403">
        <v>449</v>
      </c>
      <c r="J8" s="403">
        <v>475</v>
      </c>
      <c r="K8" s="403">
        <v>505</v>
      </c>
      <c r="L8" s="403">
        <v>219</v>
      </c>
      <c r="M8" s="404">
        <v>98</v>
      </c>
      <c r="N8" s="248">
        <f>SUM(B8:M8)</f>
        <v>3044</v>
      </c>
      <c r="O8" s="158"/>
      <c r="P8" s="245" t="s">
        <v>139</v>
      </c>
      <c r="Q8" s="518">
        <v>16</v>
      </c>
      <c r="R8" s="518">
        <v>1</v>
      </c>
      <c r="S8" s="518">
        <v>19</v>
      </c>
      <c r="T8" s="513">
        <v>3</v>
      </c>
      <c r="U8" s="513">
        <v>13</v>
      </c>
      <c r="V8" s="513">
        <v>1</v>
      </c>
      <c r="W8" s="513">
        <v>2</v>
      </c>
      <c r="X8" s="513">
        <v>2</v>
      </c>
      <c r="Y8" s="513">
        <v>0</v>
      </c>
      <c r="Z8" s="513">
        <v>24</v>
      </c>
      <c r="AA8" s="513">
        <v>4</v>
      </c>
      <c r="AB8" s="513">
        <v>1</v>
      </c>
      <c r="AC8" s="513">
        <f>SUM(Q8:AB8)</f>
        <v>86</v>
      </c>
    </row>
    <row r="9" spans="1:29" ht="15.6" thickBot="1">
      <c r="A9" s="19" t="s">
        <v>31</v>
      </c>
      <c r="B9" s="519">
        <v>84</v>
      </c>
      <c r="C9" s="519">
        <v>100</v>
      </c>
      <c r="D9" s="520">
        <v>77</v>
      </c>
      <c r="E9" s="520">
        <v>80</v>
      </c>
      <c r="F9" s="209">
        <v>236</v>
      </c>
      <c r="G9" s="209">
        <v>438</v>
      </c>
      <c r="H9" s="210">
        <v>631</v>
      </c>
      <c r="I9" s="209">
        <v>752</v>
      </c>
      <c r="J9" s="208">
        <v>523</v>
      </c>
      <c r="K9" s="209">
        <v>427</v>
      </c>
      <c r="L9" s="208">
        <v>253</v>
      </c>
      <c r="M9" s="521">
        <v>136</v>
      </c>
      <c r="N9" s="522">
        <f>SUM(B9:M9)</f>
        <v>3737</v>
      </c>
      <c r="O9" s="158"/>
      <c r="P9" s="20" t="s">
        <v>23</v>
      </c>
      <c r="Q9" s="523">
        <v>7</v>
      </c>
      <c r="R9" s="523">
        <v>7</v>
      </c>
      <c r="S9" s="524">
        <v>13</v>
      </c>
      <c r="T9" s="524">
        <v>3</v>
      </c>
      <c r="U9" s="524">
        <v>8</v>
      </c>
      <c r="V9" s="524">
        <v>11</v>
      </c>
      <c r="W9" s="523">
        <v>5</v>
      </c>
      <c r="X9" s="524">
        <v>11</v>
      </c>
      <c r="Y9" s="524">
        <v>9</v>
      </c>
      <c r="Z9" s="524">
        <v>9</v>
      </c>
      <c r="AA9" s="525">
        <v>20</v>
      </c>
      <c r="AB9" s="525">
        <v>35</v>
      </c>
      <c r="AC9" s="523">
        <f>SUM(Q9:AB9)</f>
        <v>138</v>
      </c>
    </row>
    <row r="10" spans="1:29" ht="15" thickBot="1">
      <c r="A10" s="19" t="s">
        <v>32</v>
      </c>
      <c r="B10" s="524">
        <v>41</v>
      </c>
      <c r="C10" s="524">
        <v>44</v>
      </c>
      <c r="D10" s="524">
        <v>67</v>
      </c>
      <c r="E10" s="524">
        <v>103</v>
      </c>
      <c r="F10" s="526">
        <v>311</v>
      </c>
      <c r="G10" s="524">
        <v>415</v>
      </c>
      <c r="H10" s="524">
        <v>539</v>
      </c>
      <c r="I10" s="526">
        <v>1165</v>
      </c>
      <c r="J10" s="524">
        <v>534</v>
      </c>
      <c r="K10" s="524">
        <v>297</v>
      </c>
      <c r="L10" s="523">
        <v>205</v>
      </c>
      <c r="M10" s="527">
        <v>92</v>
      </c>
      <c r="N10" s="527">
        <f>SUM(B10:M10)</f>
        <v>3813</v>
      </c>
      <c r="O10" s="158"/>
      <c r="P10" s="19" t="s">
        <v>32</v>
      </c>
      <c r="Q10" s="524">
        <v>9</v>
      </c>
      <c r="R10" s="524">
        <v>22</v>
      </c>
      <c r="S10" s="523">
        <v>18</v>
      </c>
      <c r="T10" s="524">
        <v>9</v>
      </c>
      <c r="U10" s="528">
        <v>21</v>
      </c>
      <c r="V10" s="524">
        <v>14</v>
      </c>
      <c r="W10" s="524">
        <v>6</v>
      </c>
      <c r="X10" s="524">
        <v>13</v>
      </c>
      <c r="Y10" s="524">
        <v>7</v>
      </c>
      <c r="Z10" s="529">
        <v>81</v>
      </c>
      <c r="AA10" s="528">
        <v>31</v>
      </c>
      <c r="AB10" s="529">
        <v>37</v>
      </c>
      <c r="AC10" s="530">
        <f t="shared" ref="AC10:AC17" si="2">SUM(Q10:AB10)</f>
        <v>268</v>
      </c>
    </row>
    <row r="11" spans="1:29" ht="15" thickBot="1">
      <c r="A11" s="19" t="s">
        <v>33</v>
      </c>
      <c r="B11" s="524">
        <v>57</v>
      </c>
      <c r="C11" s="523">
        <v>35</v>
      </c>
      <c r="D11" s="524">
        <v>95</v>
      </c>
      <c r="E11" s="523">
        <v>112</v>
      </c>
      <c r="F11" s="524">
        <v>131</v>
      </c>
      <c r="G11" s="21">
        <v>340</v>
      </c>
      <c r="H11" s="21">
        <v>483</v>
      </c>
      <c r="I11" s="22">
        <v>1339</v>
      </c>
      <c r="J11" s="21">
        <v>614</v>
      </c>
      <c r="K11" s="21">
        <v>349</v>
      </c>
      <c r="L11" s="21">
        <v>236</v>
      </c>
      <c r="M11" s="531">
        <v>68</v>
      </c>
      <c r="N11" s="153">
        <f t="shared" ref="N11:N17" si="3">SUM(B11:M11)</f>
        <v>3859</v>
      </c>
      <c r="O11" s="158"/>
      <c r="P11" s="19" t="s">
        <v>33</v>
      </c>
      <c r="Q11" s="524">
        <v>19</v>
      </c>
      <c r="R11" s="524">
        <v>12</v>
      </c>
      <c r="S11" s="524">
        <v>8</v>
      </c>
      <c r="T11" s="523">
        <v>12</v>
      </c>
      <c r="U11" s="524">
        <v>7</v>
      </c>
      <c r="V11" s="524">
        <v>15</v>
      </c>
      <c r="W11" s="21">
        <v>16</v>
      </c>
      <c r="X11" s="531">
        <v>12</v>
      </c>
      <c r="Y11" s="523">
        <v>16</v>
      </c>
      <c r="Z11" s="524">
        <v>6</v>
      </c>
      <c r="AA11" s="523">
        <v>12</v>
      </c>
      <c r="AB11" s="523">
        <v>6</v>
      </c>
      <c r="AC11" s="523">
        <f t="shared" si="2"/>
        <v>141</v>
      </c>
    </row>
    <row r="12" spans="1:29" ht="13.8" thickBot="1">
      <c r="A12" s="19" t="s">
        <v>34</v>
      </c>
      <c r="B12" s="532">
        <v>68</v>
      </c>
      <c r="C12" s="524">
        <v>42</v>
      </c>
      <c r="D12" s="524">
        <v>44</v>
      </c>
      <c r="E12" s="523">
        <v>75</v>
      </c>
      <c r="F12" s="523">
        <v>135</v>
      </c>
      <c r="G12" s="523">
        <v>448</v>
      </c>
      <c r="H12" s="524">
        <v>507</v>
      </c>
      <c r="I12" s="524">
        <v>808</v>
      </c>
      <c r="J12" s="528">
        <v>795</v>
      </c>
      <c r="K12" s="523">
        <v>313</v>
      </c>
      <c r="L12" s="523">
        <v>246</v>
      </c>
      <c r="M12" s="523">
        <v>143</v>
      </c>
      <c r="N12" s="533">
        <f>SUM(B12:M12)</f>
        <v>3624</v>
      </c>
      <c r="O12" s="158"/>
      <c r="P12" s="19" t="s">
        <v>34</v>
      </c>
      <c r="Q12" s="534">
        <v>9</v>
      </c>
      <c r="R12" s="524">
        <v>16</v>
      </c>
      <c r="S12" s="524">
        <v>12</v>
      </c>
      <c r="T12" s="523">
        <v>6</v>
      </c>
      <c r="U12" s="535">
        <v>7</v>
      </c>
      <c r="V12" s="535">
        <v>14</v>
      </c>
      <c r="W12" s="524">
        <v>9</v>
      </c>
      <c r="X12" s="524">
        <v>14</v>
      </c>
      <c r="Y12" s="524">
        <v>9</v>
      </c>
      <c r="Z12" s="524">
        <v>9</v>
      </c>
      <c r="AA12" s="535">
        <v>8</v>
      </c>
      <c r="AB12" s="535">
        <v>7</v>
      </c>
      <c r="AC12" s="523">
        <f t="shared" si="2"/>
        <v>120</v>
      </c>
    </row>
    <row r="13" spans="1:29" ht="13.8" thickBot="1">
      <c r="A13" s="19" t="s">
        <v>35</v>
      </c>
      <c r="B13" s="536">
        <v>71</v>
      </c>
      <c r="C13" s="536">
        <v>97</v>
      </c>
      <c r="D13" s="536">
        <v>61</v>
      </c>
      <c r="E13" s="537">
        <v>105</v>
      </c>
      <c r="F13" s="537">
        <v>198</v>
      </c>
      <c r="G13" s="537">
        <v>442</v>
      </c>
      <c r="H13" s="538">
        <v>790</v>
      </c>
      <c r="I13" s="23">
        <v>674</v>
      </c>
      <c r="J13" s="23">
        <v>594</v>
      </c>
      <c r="K13" s="537">
        <v>275</v>
      </c>
      <c r="L13" s="537">
        <v>133</v>
      </c>
      <c r="M13" s="537">
        <v>108</v>
      </c>
      <c r="N13" s="533">
        <f t="shared" si="3"/>
        <v>3548</v>
      </c>
      <c r="O13" s="14"/>
      <c r="P13" s="24" t="s">
        <v>35</v>
      </c>
      <c r="Q13" s="536">
        <v>7</v>
      </c>
      <c r="R13" s="536">
        <v>13</v>
      </c>
      <c r="S13" s="536">
        <v>11</v>
      </c>
      <c r="T13" s="537">
        <v>11</v>
      </c>
      <c r="U13" s="537">
        <v>12</v>
      </c>
      <c r="V13" s="537">
        <v>15</v>
      </c>
      <c r="W13" s="537">
        <v>20</v>
      </c>
      <c r="X13" s="537">
        <v>15</v>
      </c>
      <c r="Y13" s="537">
        <v>15</v>
      </c>
      <c r="Z13" s="537">
        <v>20</v>
      </c>
      <c r="AA13" s="537">
        <v>9</v>
      </c>
      <c r="AB13" s="537">
        <v>7</v>
      </c>
      <c r="AC13" s="537">
        <f t="shared" si="2"/>
        <v>155</v>
      </c>
    </row>
    <row r="14" spans="1:29" ht="13.8" hidden="1" thickBot="1">
      <c r="A14" s="25" t="s">
        <v>36</v>
      </c>
      <c r="B14" s="534">
        <v>38</v>
      </c>
      <c r="C14" s="537">
        <v>19</v>
      </c>
      <c r="D14" s="537">
        <v>38</v>
      </c>
      <c r="E14" s="537">
        <v>203</v>
      </c>
      <c r="F14" s="537">
        <v>146</v>
      </c>
      <c r="G14" s="537">
        <v>439</v>
      </c>
      <c r="H14" s="538">
        <v>964</v>
      </c>
      <c r="I14" s="538">
        <v>1154</v>
      </c>
      <c r="J14" s="537">
        <v>423</v>
      </c>
      <c r="K14" s="537">
        <v>388</v>
      </c>
      <c r="L14" s="537">
        <v>176</v>
      </c>
      <c r="M14" s="537">
        <v>143</v>
      </c>
      <c r="N14" s="539">
        <f t="shared" si="3"/>
        <v>4131</v>
      </c>
      <c r="O14" s="14"/>
      <c r="P14" s="24" t="s">
        <v>36</v>
      </c>
      <c r="Q14" s="537">
        <v>7</v>
      </c>
      <c r="R14" s="537">
        <v>7</v>
      </c>
      <c r="S14" s="537">
        <v>8</v>
      </c>
      <c r="T14" s="537">
        <v>12</v>
      </c>
      <c r="U14" s="537">
        <v>9</v>
      </c>
      <c r="V14" s="537">
        <v>6</v>
      </c>
      <c r="W14" s="537">
        <v>11</v>
      </c>
      <c r="X14" s="537">
        <v>8</v>
      </c>
      <c r="Y14" s="537">
        <v>16</v>
      </c>
      <c r="Z14" s="537">
        <v>40</v>
      </c>
      <c r="AA14" s="537">
        <v>17</v>
      </c>
      <c r="AB14" s="537">
        <v>16</v>
      </c>
      <c r="AC14" s="537">
        <f t="shared" si="2"/>
        <v>157</v>
      </c>
    </row>
    <row r="15" spans="1:29" ht="13.8" hidden="1" thickBot="1">
      <c r="A15" s="540" t="s">
        <v>37</v>
      </c>
      <c r="B15" s="23">
        <v>49</v>
      </c>
      <c r="C15" s="23">
        <v>63</v>
      </c>
      <c r="D15" s="23">
        <v>50</v>
      </c>
      <c r="E15" s="23">
        <v>71</v>
      </c>
      <c r="F15" s="23">
        <v>144</v>
      </c>
      <c r="G15" s="23">
        <v>374</v>
      </c>
      <c r="H15" s="154">
        <v>729</v>
      </c>
      <c r="I15" s="154">
        <v>1097</v>
      </c>
      <c r="J15" s="154">
        <v>650</v>
      </c>
      <c r="K15" s="23">
        <v>397</v>
      </c>
      <c r="L15" s="23">
        <v>192</v>
      </c>
      <c r="M15" s="23">
        <v>217</v>
      </c>
      <c r="N15" s="539">
        <f t="shared" si="3"/>
        <v>4033</v>
      </c>
      <c r="O15" s="14"/>
      <c r="P15" s="26" t="s">
        <v>37</v>
      </c>
      <c r="Q15" s="23">
        <v>10</v>
      </c>
      <c r="R15" s="23">
        <v>6</v>
      </c>
      <c r="S15" s="23">
        <v>14</v>
      </c>
      <c r="T15" s="23">
        <v>10</v>
      </c>
      <c r="U15" s="23">
        <v>10</v>
      </c>
      <c r="V15" s="23">
        <v>19</v>
      </c>
      <c r="W15" s="23">
        <v>11</v>
      </c>
      <c r="X15" s="23">
        <v>20</v>
      </c>
      <c r="Y15" s="23">
        <v>15</v>
      </c>
      <c r="Z15" s="23">
        <v>8</v>
      </c>
      <c r="AA15" s="23">
        <v>11</v>
      </c>
      <c r="AB15" s="23">
        <v>8</v>
      </c>
      <c r="AC15" s="537">
        <f t="shared" si="2"/>
        <v>142</v>
      </c>
    </row>
    <row r="16" spans="1:29" ht="13.8" hidden="1" thickBot="1">
      <c r="A16" s="25" t="s">
        <v>38</v>
      </c>
      <c r="B16" s="23">
        <v>53</v>
      </c>
      <c r="C16" s="23">
        <v>39</v>
      </c>
      <c r="D16" s="23">
        <v>74</v>
      </c>
      <c r="E16" s="23">
        <v>64</v>
      </c>
      <c r="F16" s="23">
        <v>208</v>
      </c>
      <c r="G16" s="23">
        <v>491</v>
      </c>
      <c r="H16" s="23">
        <v>454</v>
      </c>
      <c r="I16" s="154">
        <v>1068</v>
      </c>
      <c r="J16" s="23">
        <v>568</v>
      </c>
      <c r="K16" s="23">
        <v>407</v>
      </c>
      <c r="L16" s="23">
        <v>228</v>
      </c>
      <c r="M16" s="23">
        <v>81</v>
      </c>
      <c r="N16" s="533">
        <f t="shared" si="3"/>
        <v>3735</v>
      </c>
      <c r="O16" s="14"/>
      <c r="P16" s="24" t="s">
        <v>38</v>
      </c>
      <c r="Q16" s="23">
        <v>12</v>
      </c>
      <c r="R16" s="23">
        <v>13</v>
      </c>
      <c r="S16" s="23">
        <v>46</v>
      </c>
      <c r="T16" s="23">
        <v>9</v>
      </c>
      <c r="U16" s="23">
        <v>20</v>
      </c>
      <c r="V16" s="23">
        <v>4</v>
      </c>
      <c r="W16" s="23">
        <v>8</v>
      </c>
      <c r="X16" s="23">
        <v>30</v>
      </c>
      <c r="Y16" s="23">
        <v>22</v>
      </c>
      <c r="Z16" s="23">
        <v>20</v>
      </c>
      <c r="AA16" s="23">
        <v>16</v>
      </c>
      <c r="AB16" s="23">
        <v>12</v>
      </c>
      <c r="AC16" s="541">
        <f t="shared" si="2"/>
        <v>212</v>
      </c>
    </row>
    <row r="17" spans="1:30" ht="13.8" hidden="1" thickBot="1">
      <c r="A17" s="25" t="s">
        <v>24</v>
      </c>
      <c r="B17" s="155">
        <v>67</v>
      </c>
      <c r="C17" s="155">
        <v>62</v>
      </c>
      <c r="D17" s="155">
        <v>57</v>
      </c>
      <c r="E17" s="155">
        <v>77</v>
      </c>
      <c r="F17" s="155">
        <v>473</v>
      </c>
      <c r="G17" s="155">
        <v>468</v>
      </c>
      <c r="H17" s="156">
        <v>659</v>
      </c>
      <c r="I17" s="155">
        <v>851</v>
      </c>
      <c r="J17" s="155">
        <v>542</v>
      </c>
      <c r="K17" s="155">
        <v>270</v>
      </c>
      <c r="L17" s="155">
        <v>208</v>
      </c>
      <c r="M17" s="155">
        <v>174</v>
      </c>
      <c r="N17" s="542">
        <f t="shared" si="3"/>
        <v>3908</v>
      </c>
      <c r="O17" s="14" t="s">
        <v>30</v>
      </c>
      <c r="P17" s="26" t="s">
        <v>24</v>
      </c>
      <c r="Q17" s="23">
        <v>6</v>
      </c>
      <c r="R17" s="23">
        <v>25</v>
      </c>
      <c r="S17" s="23">
        <v>29</v>
      </c>
      <c r="T17" s="23">
        <v>4</v>
      </c>
      <c r="U17" s="23">
        <v>17</v>
      </c>
      <c r="V17" s="23">
        <v>19</v>
      </c>
      <c r="W17" s="23">
        <v>14</v>
      </c>
      <c r="X17" s="23">
        <v>37</v>
      </c>
      <c r="Y17" s="27">
        <v>76</v>
      </c>
      <c r="Z17" s="23">
        <v>34</v>
      </c>
      <c r="AA17" s="23">
        <v>17</v>
      </c>
      <c r="AB17" s="23">
        <v>18</v>
      </c>
      <c r="AC17" s="541">
        <f t="shared" si="2"/>
        <v>296</v>
      </c>
    </row>
    <row r="18" spans="1:30">
      <c r="A18" s="28"/>
      <c r="B18" s="543"/>
      <c r="C18" s="543"/>
      <c r="D18" s="543"/>
      <c r="E18" s="543"/>
      <c r="F18" s="543"/>
      <c r="G18" s="543"/>
      <c r="H18" s="543"/>
      <c r="I18" s="543"/>
      <c r="J18" s="543"/>
      <c r="K18" s="543"/>
      <c r="L18" s="543"/>
      <c r="M18" s="543"/>
      <c r="N18" s="29"/>
      <c r="O18" s="14"/>
      <c r="P18" s="30"/>
      <c r="Q18" s="544"/>
      <c r="R18" s="544"/>
      <c r="S18" s="544"/>
      <c r="T18" s="544"/>
      <c r="U18" s="544"/>
      <c r="V18" s="544"/>
      <c r="W18" s="544"/>
      <c r="X18" s="544"/>
      <c r="Y18" s="544"/>
      <c r="Z18" s="544"/>
      <c r="AA18" s="544"/>
      <c r="AB18" s="544"/>
      <c r="AC18" s="543"/>
    </row>
    <row r="19" spans="1:30" ht="13.5" customHeight="1">
      <c r="A19" s="800" t="s">
        <v>271</v>
      </c>
      <c r="B19" s="801"/>
      <c r="C19" s="801"/>
      <c r="D19" s="801"/>
      <c r="E19" s="801"/>
      <c r="F19" s="801"/>
      <c r="G19" s="801"/>
      <c r="H19" s="801"/>
      <c r="I19" s="801"/>
      <c r="J19" s="801"/>
      <c r="K19" s="801"/>
      <c r="L19" s="801"/>
      <c r="M19" s="801"/>
      <c r="N19" s="802"/>
      <c r="O19" s="14"/>
      <c r="P19" s="800" t="str">
        <f>+A19</f>
        <v>※2021年 第47週（11/22～11/28） 現在</v>
      </c>
      <c r="Q19" s="801"/>
      <c r="R19" s="801"/>
      <c r="S19" s="801"/>
      <c r="T19" s="801"/>
      <c r="U19" s="801"/>
      <c r="V19" s="801"/>
      <c r="W19" s="801"/>
      <c r="X19" s="801"/>
      <c r="Y19" s="801"/>
      <c r="Z19" s="801"/>
      <c r="AA19" s="801"/>
      <c r="AB19" s="801"/>
      <c r="AC19" s="802"/>
    </row>
    <row r="20" spans="1:30" ht="13.8" thickBot="1">
      <c r="A20" s="31"/>
      <c r="B20" s="14"/>
      <c r="C20" s="14"/>
      <c r="D20" s="14"/>
      <c r="E20" s="14"/>
      <c r="F20" s="14"/>
      <c r="G20" s="14" t="s">
        <v>22</v>
      </c>
      <c r="H20" s="14"/>
      <c r="I20" s="14"/>
      <c r="J20" s="14"/>
      <c r="K20" s="14"/>
      <c r="L20" s="14"/>
      <c r="M20" s="14"/>
      <c r="N20" s="32"/>
      <c r="O20" s="14"/>
      <c r="P20" s="287"/>
      <c r="Q20" s="14"/>
      <c r="R20" s="14"/>
      <c r="S20" s="14"/>
      <c r="T20" s="14"/>
      <c r="U20" s="14"/>
      <c r="V20" s="14"/>
      <c r="W20" s="14"/>
      <c r="X20" s="14"/>
      <c r="Y20" s="14"/>
      <c r="Z20" s="14"/>
      <c r="AA20" s="14"/>
      <c r="AB20" s="14"/>
      <c r="AC20" s="34"/>
    </row>
    <row r="21" spans="1:30" ht="17.25" customHeight="1" thickBot="1">
      <c r="A21" s="31"/>
      <c r="B21" s="545" t="s">
        <v>254</v>
      </c>
      <c r="C21" s="14"/>
      <c r="D21" s="35" t="s">
        <v>263</v>
      </c>
      <c r="E21" s="36"/>
      <c r="F21" s="14"/>
      <c r="G21" s="14" t="s">
        <v>22</v>
      </c>
      <c r="H21" s="14"/>
      <c r="I21" s="14"/>
      <c r="J21" s="14"/>
      <c r="K21" s="14"/>
      <c r="L21" s="14"/>
      <c r="M21" s="14"/>
      <c r="N21" s="32"/>
      <c r="O21" s="158" t="s">
        <v>22</v>
      </c>
      <c r="P21" s="288"/>
      <c r="Q21" s="546" t="s">
        <v>255</v>
      </c>
      <c r="R21" s="787" t="s">
        <v>256</v>
      </c>
      <c r="S21" s="788"/>
      <c r="T21" s="14" t="s">
        <v>22</v>
      </c>
      <c r="U21" s="14"/>
      <c r="V21" s="14"/>
      <c r="W21" s="14"/>
      <c r="X21" s="14"/>
      <c r="Y21" s="14"/>
      <c r="Z21" s="14"/>
      <c r="AA21" s="14"/>
      <c r="AB21" s="14"/>
      <c r="AC21" s="34"/>
    </row>
    <row r="22" spans="1:30" ht="15" customHeight="1">
      <c r="A22" s="31"/>
      <c r="B22" s="14"/>
      <c r="C22" s="14"/>
      <c r="D22" s="14" t="s">
        <v>30</v>
      </c>
      <c r="E22" s="14"/>
      <c r="F22" s="14"/>
      <c r="G22" s="14"/>
      <c r="H22" s="14"/>
      <c r="I22" s="14"/>
      <c r="J22" s="14"/>
      <c r="K22" s="14"/>
      <c r="L22" s="14"/>
      <c r="M22" s="14"/>
      <c r="N22" s="32"/>
      <c r="O22" s="158" t="s">
        <v>22</v>
      </c>
      <c r="P22" s="287"/>
      <c r="Q22" s="14"/>
      <c r="R22" s="14"/>
      <c r="S22" s="14"/>
      <c r="T22" s="14"/>
      <c r="U22" s="14"/>
      <c r="V22" s="14"/>
      <c r="W22" s="14"/>
      <c r="X22" s="14"/>
      <c r="Y22" s="14"/>
      <c r="Z22" s="14"/>
      <c r="AA22" s="14"/>
      <c r="AB22" s="14"/>
      <c r="AC22" s="34"/>
    </row>
    <row r="23" spans="1:30" ht="9" customHeight="1">
      <c r="A23" s="31"/>
      <c r="B23" s="14"/>
      <c r="C23" s="14"/>
      <c r="D23" s="14"/>
      <c r="E23" s="14"/>
      <c r="F23" s="14"/>
      <c r="G23" s="14"/>
      <c r="H23" s="14"/>
      <c r="I23" s="14"/>
      <c r="J23" s="14"/>
      <c r="K23" s="14"/>
      <c r="L23" s="14"/>
      <c r="M23" s="14"/>
      <c r="N23" s="32"/>
      <c r="O23" s="158" t="s">
        <v>22</v>
      </c>
      <c r="P23" s="33"/>
      <c r="Q23" s="14"/>
      <c r="R23" s="14"/>
      <c r="S23" s="14"/>
      <c r="T23" s="14"/>
      <c r="U23" s="14"/>
      <c r="V23" s="14"/>
      <c r="W23" s="14"/>
      <c r="X23" s="14"/>
      <c r="Y23" s="14"/>
      <c r="Z23" s="14"/>
      <c r="AA23" s="14"/>
      <c r="AB23" s="14"/>
      <c r="AC23" s="34"/>
    </row>
    <row r="24" spans="1:30">
      <c r="A24" s="31"/>
      <c r="B24" s="14"/>
      <c r="C24" s="14"/>
      <c r="D24" s="14"/>
      <c r="E24" s="14"/>
      <c r="F24" s="14"/>
      <c r="G24" s="14"/>
      <c r="H24" s="14"/>
      <c r="I24" s="14"/>
      <c r="J24" s="14"/>
      <c r="K24" s="14"/>
      <c r="L24" s="14"/>
      <c r="M24" s="14"/>
      <c r="N24" s="32"/>
      <c r="O24" s="14" t="s">
        <v>22</v>
      </c>
      <c r="P24" s="18"/>
      <c r="AC24" s="37"/>
    </row>
    <row r="25" spans="1:30">
      <c r="A25" s="31"/>
      <c r="B25" s="14"/>
      <c r="C25" s="14"/>
      <c r="D25" s="14"/>
      <c r="E25" s="14"/>
      <c r="F25" s="14"/>
      <c r="G25" s="14"/>
      <c r="H25" s="14"/>
      <c r="I25" s="14"/>
      <c r="J25" s="14"/>
      <c r="K25" s="14"/>
      <c r="L25" s="14"/>
      <c r="M25" s="14"/>
      <c r="N25" s="32"/>
      <c r="O25" s="14" t="s">
        <v>22</v>
      </c>
      <c r="P25" s="18"/>
      <c r="AC25" s="37"/>
    </row>
    <row r="26" spans="1:30">
      <c r="A26" s="31"/>
      <c r="B26" s="14"/>
      <c r="C26" s="14"/>
      <c r="D26" s="14"/>
      <c r="E26" s="14"/>
      <c r="F26" s="14"/>
      <c r="G26" s="14"/>
      <c r="H26" s="14"/>
      <c r="I26" s="14"/>
      <c r="J26" s="14"/>
      <c r="K26" s="14"/>
      <c r="L26" s="14"/>
      <c r="M26" s="14"/>
      <c r="N26" s="32"/>
      <c r="O26" s="14" t="s">
        <v>22</v>
      </c>
      <c r="P26" s="18"/>
      <c r="AC26" s="37"/>
      <c r="AD26" s="409"/>
    </row>
    <row r="27" spans="1:30">
      <c r="A27" s="31"/>
      <c r="B27" s="14"/>
      <c r="C27" s="14"/>
      <c r="D27" s="14"/>
      <c r="E27" s="14"/>
      <c r="F27" s="14"/>
      <c r="G27" s="14"/>
      <c r="H27" s="14"/>
      <c r="I27" s="14"/>
      <c r="J27" s="14"/>
      <c r="K27" s="14"/>
      <c r="L27" s="14"/>
      <c r="M27" s="14"/>
      <c r="N27" s="32"/>
      <c r="O27" s="14"/>
      <c r="P27" s="18"/>
      <c r="AC27" s="37"/>
    </row>
    <row r="28" spans="1:30">
      <c r="A28" s="31"/>
      <c r="B28" s="14"/>
      <c r="C28" s="14"/>
      <c r="D28" s="14"/>
      <c r="E28" s="14"/>
      <c r="F28" s="14"/>
      <c r="G28" s="14"/>
      <c r="H28" s="14"/>
      <c r="I28" s="14"/>
      <c r="J28" s="14"/>
      <c r="K28" s="14"/>
      <c r="L28" s="14"/>
      <c r="M28" s="14"/>
      <c r="N28" s="32"/>
      <c r="O28" s="14"/>
      <c r="P28" s="18"/>
      <c r="AC28" s="37"/>
    </row>
    <row r="29" spans="1:30" ht="13.8" thickBot="1">
      <c r="A29" s="38"/>
      <c r="B29" s="39"/>
      <c r="C29" s="39"/>
      <c r="D29" s="39"/>
      <c r="E29" s="39"/>
      <c r="F29" s="39"/>
      <c r="G29" s="39"/>
      <c r="H29" s="39"/>
      <c r="I29" s="39"/>
      <c r="J29" s="39"/>
      <c r="K29" s="39"/>
      <c r="L29" s="39"/>
      <c r="M29" s="39"/>
      <c r="N29" s="40"/>
      <c r="O29" s="14"/>
      <c r="P29" s="41"/>
      <c r="Q29" s="42"/>
      <c r="R29" s="42"/>
      <c r="S29" s="42"/>
      <c r="T29" s="42"/>
      <c r="U29" s="42"/>
      <c r="V29" s="42"/>
      <c r="W29" s="42"/>
      <c r="X29" s="42"/>
      <c r="Y29" s="42"/>
      <c r="Z29" s="42"/>
      <c r="AA29" s="42"/>
      <c r="AB29" s="42"/>
      <c r="AC29" s="43"/>
    </row>
    <row r="30" spans="1:30">
      <c r="A30" s="44"/>
      <c r="C30" s="14"/>
      <c r="D30" s="14"/>
      <c r="E30" s="14"/>
      <c r="F30" s="14"/>
      <c r="G30" s="14"/>
      <c r="H30" s="14"/>
      <c r="I30" s="14"/>
      <c r="J30" s="14"/>
      <c r="K30" s="14"/>
      <c r="L30" s="14"/>
      <c r="M30" s="14"/>
      <c r="N30" s="14"/>
      <c r="O30" s="14"/>
    </row>
    <row r="31" spans="1:30">
      <c r="O31" s="14"/>
    </row>
    <row r="32" spans="1:30">
      <c r="K32" s="547" t="s">
        <v>30</v>
      </c>
      <c r="O32" s="14"/>
    </row>
    <row r="33" spans="1:29">
      <c r="O33" s="14"/>
    </row>
    <row r="34" spans="1:29">
      <c r="O34" s="14"/>
    </row>
    <row r="35" spans="1:29">
      <c r="A35" s="14"/>
      <c r="B35" s="14"/>
      <c r="C35" s="14"/>
      <c r="D35" s="14"/>
      <c r="E35" s="14"/>
      <c r="F35" s="14"/>
      <c r="G35" s="14"/>
      <c r="H35" s="14"/>
      <c r="I35" s="14"/>
      <c r="J35" s="14"/>
      <c r="K35" s="14"/>
      <c r="L35" s="14"/>
      <c r="M35" s="14"/>
      <c r="N35" s="14"/>
      <c r="O35" s="14"/>
      <c r="P35" s="14"/>
      <c r="Q35" s="14"/>
      <c r="R35" s="14"/>
      <c r="S35" s="14"/>
      <c r="T35" s="14"/>
      <c r="U35" s="14"/>
      <c r="V35" s="14"/>
      <c r="W35" s="14"/>
      <c r="X35" s="14"/>
      <c r="Y35" s="14"/>
      <c r="Z35" s="14"/>
      <c r="AA35" s="14"/>
      <c r="AB35" s="14"/>
      <c r="AC35" s="14"/>
    </row>
    <row r="36" spans="1:29">
      <c r="Q36" s="196" t="s">
        <v>257</v>
      </c>
      <c r="R36" s="196"/>
      <c r="S36" s="196"/>
      <c r="T36" s="196"/>
      <c r="U36" s="196"/>
      <c r="V36" s="196"/>
      <c r="W36" s="196"/>
      <c r="X36" s="196"/>
    </row>
    <row r="37" spans="1:29">
      <c r="Q37" s="196" t="s">
        <v>258</v>
      </c>
      <c r="R37" s="196"/>
      <c r="S37" s="196"/>
      <c r="T37" s="196"/>
      <c r="U37" s="196"/>
      <c r="V37" s="196"/>
      <c r="W37" s="196"/>
      <c r="X37" s="196"/>
    </row>
  </sheetData>
  <mergeCells count="7">
    <mergeCell ref="R21:S21"/>
    <mergeCell ref="A1:N1"/>
    <mergeCell ref="P1:AC1"/>
    <mergeCell ref="A2:N2"/>
    <mergeCell ref="P2:AC2"/>
    <mergeCell ref="A19:N19"/>
    <mergeCell ref="P19:AC19"/>
  </mergeCells>
  <phoneticPr fontId="109"/>
  <pageMargins left="0.75" right="0.75" top="1" bottom="1" header="0.51200000000000001" footer="0.51200000000000001"/>
  <pageSetup paperSize="9" scale="44" orientation="portrait" horizontalDpi="1200" verticalDpi="1200"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1C0967-F82C-468A-A6FC-1073547F18B8}">
  <sheetPr>
    <tabColor rgb="FFFF0000"/>
  </sheetPr>
  <dimension ref="B1:G21"/>
  <sheetViews>
    <sheetView view="pageBreakPreview" zoomScaleNormal="112" zoomScaleSheetLayoutView="115" workbookViewId="0">
      <selection activeCell="G11" sqref="G11"/>
    </sheetView>
  </sheetViews>
  <sheetFormatPr defaultColWidth="9" defaultRowHeight="13.2"/>
  <cols>
    <col min="1" max="1" width="2.109375" style="449" customWidth="1"/>
    <col min="2" max="2" width="25.77734375" style="125" customWidth="1"/>
    <col min="3" max="3" width="60.109375" style="449" customWidth="1"/>
    <col min="4" max="4" width="85.33203125" style="449" customWidth="1"/>
    <col min="5" max="5" width="3.88671875" style="449" customWidth="1"/>
    <col min="6" max="16384" width="9" style="449"/>
  </cols>
  <sheetData>
    <row r="1" spans="2:7" ht="18.75" customHeight="1">
      <c r="B1" s="125" t="s">
        <v>115</v>
      </c>
    </row>
    <row r="2" spans="2:7" ht="17.25" customHeight="1" thickBot="1">
      <c r="B2" s="448" t="s">
        <v>427</v>
      </c>
      <c r="D2" s="805"/>
      <c r="E2" s="806"/>
    </row>
    <row r="3" spans="2:7" ht="16.5" customHeight="1" thickBot="1">
      <c r="B3" s="126" t="s">
        <v>116</v>
      </c>
      <c r="C3" s="447" t="s">
        <v>117</v>
      </c>
      <c r="D3" s="256" t="s">
        <v>226</v>
      </c>
    </row>
    <row r="4" spans="2:7" ht="17.25" customHeight="1" thickBot="1">
      <c r="B4" s="127" t="s">
        <v>118</v>
      </c>
      <c r="C4" s="168" t="s">
        <v>428</v>
      </c>
      <c r="D4" s="128"/>
    </row>
    <row r="5" spans="2:7" ht="17.25" customHeight="1">
      <c r="B5" s="807" t="s">
        <v>180</v>
      </c>
      <c r="C5" s="810" t="s">
        <v>223</v>
      </c>
      <c r="D5" s="811"/>
    </row>
    <row r="6" spans="2:7" ht="19.2" customHeight="1">
      <c r="B6" s="808"/>
      <c r="C6" s="812" t="s">
        <v>224</v>
      </c>
      <c r="D6" s="813"/>
      <c r="G6" s="295"/>
    </row>
    <row r="7" spans="2:7" ht="19.8" customHeight="1">
      <c r="B7" s="808"/>
      <c r="C7" s="450" t="s">
        <v>225</v>
      </c>
      <c r="D7" s="451"/>
      <c r="G7" s="295"/>
    </row>
    <row r="8" spans="2:7" ht="19.2" customHeight="1" thickBot="1">
      <c r="B8" s="809"/>
      <c r="C8" s="297" t="s">
        <v>227</v>
      </c>
      <c r="D8" s="296"/>
      <c r="G8" s="295"/>
    </row>
    <row r="9" spans="2:7" ht="28.2" customHeight="1" thickBot="1">
      <c r="B9" s="129" t="s">
        <v>119</v>
      </c>
      <c r="C9" s="814" t="s">
        <v>248</v>
      </c>
      <c r="D9" s="815"/>
    </row>
    <row r="10" spans="2:7" ht="87.6" customHeight="1" thickBot="1">
      <c r="B10" s="130" t="s">
        <v>120</v>
      </c>
      <c r="C10" s="816" t="s">
        <v>429</v>
      </c>
      <c r="D10" s="817"/>
    </row>
    <row r="11" spans="2:7" ht="79.8" customHeight="1" thickBot="1">
      <c r="B11" s="131"/>
      <c r="C11" s="132" t="s">
        <v>431</v>
      </c>
      <c r="D11" s="325" t="s">
        <v>430</v>
      </c>
      <c r="F11" s="449" t="s">
        <v>22</v>
      </c>
    </row>
    <row r="12" spans="2:7" ht="22.2" hidden="1" customHeight="1" thickBot="1">
      <c r="B12" s="129" t="s">
        <v>264</v>
      </c>
      <c r="C12" s="134" t="s">
        <v>265</v>
      </c>
      <c r="D12" s="133"/>
    </row>
    <row r="13" spans="2:7" ht="120" customHeight="1" thickBot="1">
      <c r="B13" s="135" t="s">
        <v>121</v>
      </c>
      <c r="C13" s="136" t="s">
        <v>432</v>
      </c>
      <c r="D13" s="244" t="s">
        <v>433</v>
      </c>
      <c r="F13" s="205" t="s">
        <v>30</v>
      </c>
    </row>
    <row r="14" spans="2:7" ht="62.4" customHeight="1" thickBot="1">
      <c r="B14" s="137" t="s">
        <v>122</v>
      </c>
      <c r="C14" s="803" t="s">
        <v>434</v>
      </c>
      <c r="D14" s="804"/>
    </row>
    <row r="15" spans="2:7" ht="17.25" customHeight="1"/>
    <row r="16" spans="2:7" ht="17.25" customHeight="1">
      <c r="C16" s="449" t="s">
        <v>123</v>
      </c>
    </row>
    <row r="17" spans="2:5">
      <c r="C17" s="449" t="s">
        <v>30</v>
      </c>
    </row>
    <row r="18" spans="2:5">
      <c r="E18" s="449" t="s">
        <v>22</v>
      </c>
    </row>
    <row r="21" spans="2:5">
      <c r="B21" s="125" t="s">
        <v>22</v>
      </c>
    </row>
  </sheetData>
  <mergeCells count="7">
    <mergeCell ref="C14:D14"/>
    <mergeCell ref="D2:E2"/>
    <mergeCell ref="B5:B8"/>
    <mergeCell ref="C5:D5"/>
    <mergeCell ref="C6:D6"/>
    <mergeCell ref="C9:D9"/>
    <mergeCell ref="C10:D10"/>
  </mergeCells>
  <phoneticPr fontId="109"/>
  <hyperlinks>
    <hyperlink ref="C6" r:id="rId1" location="h2_1" xr:uid="{EDBFF39A-9B90-4364-8365-9E4DAFCC0006}"/>
  </hyperlinks>
  <pageMargins left="0.7" right="0.7" top="0.75" bottom="0.75" header="0.3" footer="0.3"/>
  <pageSetup paperSize="9" scale="50" orientation="portrait" horizontalDpi="1200" verticalDpi="1200" r:id="rId2"/>
  <headerFooter alignWithMargins="0"/>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11</vt:i4>
      </vt:variant>
    </vt:vector>
  </HeadingPairs>
  <TitlesOfParts>
    <vt:vector size="23" baseType="lpstr">
      <vt:lpstr>ヘッドライン</vt:lpstr>
      <vt:lpstr>スポンサー広告</vt:lpstr>
      <vt:lpstr>48　ノロウイルス関連情報 </vt:lpstr>
      <vt:lpstr>48 衛生教養 </vt:lpstr>
      <vt:lpstr>48　新型コロナウイルス情報</vt:lpstr>
      <vt:lpstr>48　食中毒記事等 </vt:lpstr>
      <vt:lpstr>48 海外情報</vt:lpstr>
      <vt:lpstr>48　感染症統計</vt:lpstr>
      <vt:lpstr>47　感染症情報</vt:lpstr>
      <vt:lpstr>48 食品回収</vt:lpstr>
      <vt:lpstr>48　食品表示</vt:lpstr>
      <vt:lpstr>48 残留農薬　等 </vt:lpstr>
      <vt:lpstr>'47　感染症情報'!Print_Area</vt:lpstr>
      <vt:lpstr>'48　ノロウイルス関連情報 '!Print_Area</vt:lpstr>
      <vt:lpstr>'48 衛生教養 '!Print_Area</vt:lpstr>
      <vt:lpstr>'48 海外情報'!Print_Area</vt:lpstr>
      <vt:lpstr>'48　感染症統計'!Print_Area</vt:lpstr>
      <vt:lpstr>'48 残留農薬　等 '!Print_Area</vt:lpstr>
      <vt:lpstr>'48　食中毒記事等 '!Print_Area</vt:lpstr>
      <vt:lpstr>'48 食品回収'!Print_Area</vt:lpstr>
      <vt:lpstr>'48　食品表示'!Print_Area</vt:lpstr>
      <vt:lpstr>'48 残留農薬　等 '!Print_Titles</vt:lpstr>
      <vt:lpstr>'48　食中毒記事等 '!Print_Titles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2017-11-10T10:38:10Z</dcterms:created>
  <dcterms:modified xsi:type="dcterms:W3CDTF">2021-12-12T04:01:52Z</dcterms:modified>
</cp:coreProperties>
</file>